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年度別大会\2026年度\1.2026年度夏季大会(地区・全国)\1.2026年度夏季大会要項\"/>
    </mc:Choice>
  </mc:AlternateContent>
  <xr:revisionPtr revIDLastSave="0" documentId="13_ncr:1_{76A0FA05-9153-4B60-9BAE-C4DF78EAE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について" sheetId="12" r:id="rId1"/>
    <sheet name="エントリーシート" sheetId="9" r:id="rId2"/>
    <sheet name="出場選手登録シート" sheetId="4" r:id="rId3"/>
    <sheet name="団体_選手登録費 " sheetId="13" r:id="rId4"/>
    <sheet name="個人_選手登録費" sheetId="14" r:id="rId5"/>
    <sheet name="※事務局使用" sheetId="8" state="hidden" r:id="rId6"/>
  </sheets>
  <definedNames>
    <definedName name="_xlnm.Print_Area" localSheetId="1">エントリーシート!$A$1:$I$78</definedName>
    <definedName name="_xlnm.Print_Area" localSheetId="0">エントリーについて!$A$1:$A$24</definedName>
    <definedName name="_xlnm.Print_Area" localSheetId="4">個人_選手登録費!$A$1:$J$29</definedName>
    <definedName name="_xlnm.Print_Area" localSheetId="2">出場選手登録シート!$A$3:$O$72</definedName>
    <definedName name="_xlnm.Print_Area" localSheetId="3">'団体_選手登録費 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8" l="1"/>
  <c r="A2" i="8"/>
  <c r="J2" i="8"/>
  <c r="B14" i="14" l="1"/>
  <c r="B10" i="14"/>
  <c r="B8" i="14"/>
  <c r="B14" i="13"/>
  <c r="AE2" i="8" s="1"/>
  <c r="AG2" i="8" s="1"/>
  <c r="B10" i="13" l="1"/>
  <c r="B8" i="13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N70" i="4" l="1"/>
  <c r="N6" i="8" s="1"/>
  <c r="J70" i="4"/>
  <c r="N4" i="8" s="1"/>
  <c r="H70" i="4"/>
  <c r="N3" i="8" s="1"/>
  <c r="F70" i="4"/>
  <c r="N2" i="8" s="1"/>
  <c r="N71" i="4"/>
  <c r="O6" i="8" s="1"/>
  <c r="L70" i="4"/>
  <c r="N5" i="8" s="1"/>
  <c r="F71" i="4"/>
  <c r="O2" i="8" s="1"/>
  <c r="H71" i="4"/>
  <c r="O3" i="8" s="1"/>
  <c r="J71" i="4"/>
  <c r="O4" i="8" s="1"/>
  <c r="L71" i="4"/>
  <c r="O5" i="8" s="1"/>
  <c r="Y2" i="8" l="1"/>
  <c r="S2" i="8"/>
  <c r="V2" i="8"/>
  <c r="U2" i="8"/>
  <c r="W2" i="8" s="1"/>
  <c r="K2" i="8" l="1"/>
  <c r="AD2" i="8" l="1"/>
  <c r="AC2" i="8"/>
  <c r="AB2" i="8"/>
  <c r="AA2" i="8"/>
  <c r="Z2" i="8"/>
  <c r="X2" i="8"/>
  <c r="T2" i="8"/>
  <c r="G2" i="8"/>
  <c r="B12" i="4"/>
  <c r="R2" i="8" s="1"/>
  <c r="B11" i="4"/>
  <c r="B10" i="4"/>
  <c r="L8" i="4"/>
  <c r="E8" i="4"/>
  <c r="C6" i="8" l="1"/>
  <c r="K6" i="8" s="1"/>
  <c r="J6" i="8" l="1"/>
  <c r="G6" i="8"/>
  <c r="H2" i="8"/>
  <c r="H6" i="8" s="1"/>
  <c r="F2" i="8"/>
  <c r="F6" i="8" s="1"/>
  <c r="F69" i="4" l="1"/>
  <c r="Q2" i="8" l="1"/>
  <c r="P2" i="8" s="1"/>
  <c r="C5" i="8"/>
  <c r="K5" i="8" s="1"/>
  <c r="C4" i="8"/>
  <c r="K4" i="8" s="1"/>
  <c r="C3" i="8"/>
  <c r="C2" i="8"/>
  <c r="L69" i="4"/>
  <c r="M5" i="8" s="1"/>
  <c r="L68" i="4"/>
  <c r="L5" i="8" s="1"/>
  <c r="F68" i="4"/>
  <c r="M2" i="8"/>
  <c r="N68" i="4"/>
  <c r="N69" i="4"/>
  <c r="M6" i="8" s="1"/>
  <c r="J69" i="4"/>
  <c r="M4" i="8" s="1"/>
  <c r="H69" i="4"/>
  <c r="M3" i="8" s="1"/>
  <c r="J68" i="4"/>
  <c r="H68" i="4"/>
  <c r="F3" i="8" l="1"/>
  <c r="K3" i="8"/>
  <c r="J3" i="8"/>
  <c r="G5" i="8"/>
  <c r="J5" i="8"/>
  <c r="H5" i="8"/>
  <c r="F5" i="8"/>
  <c r="G3" i="8"/>
  <c r="H3" i="8"/>
  <c r="J4" i="8"/>
  <c r="G4" i="8"/>
  <c r="F4" i="8"/>
  <c r="H4" i="8"/>
  <c r="H72" i="4"/>
  <c r="J72" i="4"/>
  <c r="N72" i="4"/>
  <c r="L2" i="8"/>
  <c r="F72" i="4"/>
  <c r="L72" i="4"/>
  <c r="L4" i="8"/>
  <c r="L3" i="8"/>
  <c r="L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mao</author>
  </authors>
  <commentList>
    <comment ref="H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その他を選択の方は入力してください。</t>
        </r>
      </text>
    </comment>
  </commentList>
</comments>
</file>

<file path=xl/sharedStrings.xml><?xml version="1.0" encoding="utf-8"?>
<sst xmlns="http://schemas.openxmlformats.org/spreadsheetml/2006/main" count="272" uniqueCount="176">
  <si>
    <t>生年月日</t>
    <rPh sb="0" eb="2">
      <t>セイネン</t>
    </rPh>
    <rPh sb="2" eb="4">
      <t>ガッピ</t>
    </rPh>
    <phoneticPr fontId="1"/>
  </si>
  <si>
    <t>選手氏名</t>
    <rPh sb="0" eb="2">
      <t>センシュ</t>
    </rPh>
    <rPh sb="2" eb="4">
      <t>シメイ</t>
    </rPh>
    <phoneticPr fontId="1"/>
  </si>
  <si>
    <t>※出場部門選択</t>
  </si>
  <si>
    <t>エントリー①</t>
    <phoneticPr fontId="1"/>
  </si>
  <si>
    <t>エントリー②</t>
    <phoneticPr fontId="1"/>
  </si>
  <si>
    <t>エントリー③</t>
    <phoneticPr fontId="1"/>
  </si>
  <si>
    <t>例</t>
    <rPh sb="0" eb="1">
      <t>レイ</t>
    </rPh>
    <phoneticPr fontId="1"/>
  </si>
  <si>
    <t>↓選手/補欠選択</t>
    <rPh sb="1" eb="3">
      <t>センシュ</t>
    </rPh>
    <rPh sb="4" eb="6">
      <t>ホケツ</t>
    </rPh>
    <rPh sb="6" eb="8">
      <t>センタク</t>
    </rPh>
    <phoneticPr fontId="1"/>
  </si>
  <si>
    <t>ドリル　花子</t>
    <rPh sb="4" eb="6">
      <t>ハナコ</t>
    </rPh>
    <phoneticPr fontId="1"/>
  </si>
  <si>
    <t>計</t>
    <rPh sb="0" eb="1">
      <t>ケイ</t>
    </rPh>
    <phoneticPr fontId="1"/>
  </si>
  <si>
    <t>エントリー④</t>
    <phoneticPr fontId="1"/>
  </si>
  <si>
    <t>エントリーについて</t>
    <phoneticPr fontId="1"/>
  </si>
  <si>
    <t>選手数</t>
    <rPh sb="0" eb="2">
      <t>センシュ</t>
    </rPh>
    <rPh sb="2" eb="3">
      <t>スウ</t>
    </rPh>
    <phoneticPr fontId="1"/>
  </si>
  <si>
    <t>補欠数</t>
    <rPh sb="0" eb="2">
      <t>ホケツ</t>
    </rPh>
    <rPh sb="2" eb="3">
      <t>スウ</t>
    </rPh>
    <phoneticPr fontId="1"/>
  </si>
  <si>
    <t>選手</t>
  </si>
  <si>
    <t>補欠</t>
  </si>
  <si>
    <t>英語表記</t>
    <rPh sb="0" eb="2">
      <t>エイゴ</t>
    </rPh>
    <rPh sb="2" eb="4">
      <t>ヒョウキ</t>
    </rPh>
    <phoneticPr fontId="3"/>
  </si>
  <si>
    <t>エントリー⑤</t>
    <phoneticPr fontId="1"/>
  </si>
  <si>
    <t>【学校名】</t>
    <rPh sb="1" eb="3">
      <t>ガッコウ</t>
    </rPh>
    <rPh sb="3" eb="4">
      <t>メイ</t>
    </rPh>
    <phoneticPr fontId="1"/>
  </si>
  <si>
    <t>【部名】</t>
    <rPh sb="1" eb="3">
      <t>ブメイ</t>
    </rPh>
    <phoneticPr fontId="1"/>
  </si>
  <si>
    <t>部門</t>
    <rPh sb="0" eb="2">
      <t>ブモン</t>
    </rPh>
    <phoneticPr fontId="3"/>
  </si>
  <si>
    <t>編成</t>
    <rPh sb="0" eb="2">
      <t>ヘンセイ</t>
    </rPh>
    <phoneticPr fontId="3"/>
  </si>
  <si>
    <t>補欠</t>
    <rPh sb="0" eb="2">
      <t>ホケツ</t>
    </rPh>
    <phoneticPr fontId="3"/>
  </si>
  <si>
    <t>選手</t>
    <rPh sb="0" eb="2">
      <t>センシュ</t>
    </rPh>
    <phoneticPr fontId="3"/>
  </si>
  <si>
    <t>登録人数</t>
    <rPh sb="0" eb="2">
      <t>トウロク</t>
    </rPh>
    <rPh sb="2" eb="4">
      <t>ニンズウ</t>
    </rPh>
    <phoneticPr fontId="3"/>
  </si>
  <si>
    <t>【入力に関する注意事項】</t>
    <rPh sb="1" eb="3">
      <t>ニュウリョク</t>
    </rPh>
    <rPh sb="4" eb="5">
      <t>カン</t>
    </rPh>
    <rPh sb="7" eb="9">
      <t>チュウイ</t>
    </rPh>
    <rPh sb="9" eb="11">
      <t>ジコウ</t>
    </rPh>
    <phoneticPr fontId="1"/>
  </si>
  <si>
    <t>生年月日</t>
    <rPh sb="0" eb="4">
      <t>セイネンガッピ</t>
    </rPh>
    <phoneticPr fontId="1"/>
  </si>
  <si>
    <t>顧問/引率責任者</t>
    <rPh sb="0" eb="2">
      <t>コモン</t>
    </rPh>
    <rPh sb="3" eb="5">
      <t>インソツ</t>
    </rPh>
    <rPh sb="5" eb="8">
      <t>セキニンシャ</t>
    </rPh>
    <phoneticPr fontId="1"/>
  </si>
  <si>
    <t>マネージャー</t>
    <phoneticPr fontId="1"/>
  </si>
  <si>
    <t>属性</t>
    <rPh sb="0" eb="2">
      <t>ゾクセイ</t>
    </rPh>
    <phoneticPr fontId="1"/>
  </si>
  <si>
    <t>選手受付
提出日</t>
    <rPh sb="0" eb="2">
      <t>センシュ</t>
    </rPh>
    <rPh sb="2" eb="4">
      <t>ウケツケ</t>
    </rPh>
    <rPh sb="5" eb="7">
      <t>テイシュツ</t>
    </rPh>
    <rPh sb="7" eb="8">
      <t>ビ</t>
    </rPh>
    <phoneticPr fontId="1"/>
  </si>
  <si>
    <t>エントリーNo.</t>
    <phoneticPr fontId="1"/>
  </si>
  <si>
    <t>※選手受付提出時使用欄</t>
    <rPh sb="1" eb="3">
      <t>センシュ</t>
    </rPh>
    <rPh sb="3" eb="5">
      <t>ウケツケ</t>
    </rPh>
    <rPh sb="5" eb="7">
      <t>テイシュツ</t>
    </rPh>
    <rPh sb="7" eb="8">
      <t>ジ</t>
    </rPh>
    <rPh sb="8" eb="10">
      <t>シヨウ</t>
    </rPh>
    <rPh sb="10" eb="11">
      <t>ラン</t>
    </rPh>
    <phoneticPr fontId="1"/>
  </si>
  <si>
    <t>振込先</t>
    <rPh sb="0" eb="3">
      <t>フリコミサキ</t>
    </rPh>
    <phoneticPr fontId="1"/>
  </si>
  <si>
    <t>三井住友銀行　麹町支店</t>
    <phoneticPr fontId="1"/>
  </si>
  <si>
    <t>普通口座　１６７２８００</t>
    <phoneticPr fontId="1"/>
  </si>
  <si>
    <t>口座名義　ミスダンスドリルチーム</t>
    <phoneticPr fontId="1"/>
  </si>
  <si>
    <t>エントリーシート</t>
    <phoneticPr fontId="1"/>
  </si>
  <si>
    <t>《団体情報》</t>
    <rPh sb="1" eb="3">
      <t>ダンタイ</t>
    </rPh>
    <rPh sb="3" eb="5">
      <t>ジョウホウ</t>
    </rPh>
    <phoneticPr fontId="1"/>
  </si>
  <si>
    <r>
      <t>【学校名】</t>
    </r>
    <r>
      <rPr>
        <sz val="8"/>
        <color indexed="8"/>
        <rFont val="游明朝"/>
        <family val="1"/>
        <charset val="128"/>
      </rPr>
      <t>※正式名称</t>
    </r>
    <rPh sb="1" eb="4">
      <t>ガッコウメイ</t>
    </rPh>
    <rPh sb="6" eb="8">
      <t>セイシキ</t>
    </rPh>
    <rPh sb="8" eb="10">
      <t>メイショウ</t>
    </rPh>
    <phoneticPr fontId="1"/>
  </si>
  <si>
    <t>【顧問氏名】</t>
    <rPh sb="1" eb="3">
      <t>コモン</t>
    </rPh>
    <rPh sb="3" eb="5">
      <t>シメイ</t>
    </rPh>
    <phoneticPr fontId="1"/>
  </si>
  <si>
    <r>
      <t>【郵便番号】</t>
    </r>
    <r>
      <rPr>
        <sz val="8"/>
        <color indexed="8"/>
        <rFont val="游明朝"/>
        <family val="1"/>
        <charset val="128"/>
      </rPr>
      <t>※ハイフン有り　（例：102-0083）</t>
    </r>
    <rPh sb="1" eb="5">
      <t>ユウビンバンゴウ</t>
    </rPh>
    <rPh sb="11" eb="12">
      <t>ア</t>
    </rPh>
    <rPh sb="15" eb="16">
      <t>レイ</t>
    </rPh>
    <phoneticPr fontId="1"/>
  </si>
  <si>
    <r>
      <t>【TEL】</t>
    </r>
    <r>
      <rPr>
        <sz val="8"/>
        <color indexed="8"/>
        <rFont val="游明朝"/>
        <family val="1"/>
        <charset val="128"/>
      </rPr>
      <t>※ハイフン有り　（例：03-1234-5678）</t>
    </r>
    <rPh sb="10" eb="11">
      <t>ア</t>
    </rPh>
    <rPh sb="14" eb="15">
      <t>レイ</t>
    </rPh>
    <phoneticPr fontId="1"/>
  </si>
  <si>
    <r>
      <t>【緊急連絡先】</t>
    </r>
    <r>
      <rPr>
        <sz val="8"/>
        <color indexed="8"/>
        <rFont val="游明朝"/>
        <family val="1"/>
        <charset val="128"/>
      </rPr>
      <t>※携帯電話</t>
    </r>
    <rPh sb="1" eb="6">
      <t>キンキュウレンラクサキ</t>
    </rPh>
    <rPh sb="8" eb="10">
      <t>ケイタイ</t>
    </rPh>
    <rPh sb="10" eb="12">
      <t>デンワ</t>
    </rPh>
    <phoneticPr fontId="1"/>
  </si>
  <si>
    <t>《引率者・マネージャー情報》</t>
    <rPh sb="1" eb="4">
      <t>インソツシャ</t>
    </rPh>
    <rPh sb="11" eb="13">
      <t>ジョウホウ</t>
    </rPh>
    <phoneticPr fontId="1"/>
  </si>
  <si>
    <t>引率者は2名まで登録可能</t>
    <rPh sb="0" eb="3">
      <t>インソツシャ</t>
    </rPh>
    <rPh sb="5" eb="6">
      <t>メイ</t>
    </rPh>
    <rPh sb="8" eb="10">
      <t>トウロク</t>
    </rPh>
    <rPh sb="10" eb="12">
      <t>カノウ</t>
    </rPh>
    <phoneticPr fontId="1"/>
  </si>
  <si>
    <r>
      <t>【引率者氏名】</t>
    </r>
    <r>
      <rPr>
        <sz val="8"/>
        <color indexed="8"/>
        <rFont val="游明朝"/>
        <family val="1"/>
        <charset val="128"/>
      </rPr>
      <t>※引率責任者</t>
    </r>
    <rPh sb="1" eb="3">
      <t>インソツ</t>
    </rPh>
    <rPh sb="4" eb="6">
      <t>シメイ</t>
    </rPh>
    <rPh sb="8" eb="10">
      <t>インソツ</t>
    </rPh>
    <rPh sb="10" eb="13">
      <t>セキニンシャ</t>
    </rPh>
    <phoneticPr fontId="1"/>
  </si>
  <si>
    <r>
      <t>【引率者連絡先】</t>
    </r>
    <r>
      <rPr>
        <sz val="8"/>
        <color indexed="8"/>
        <rFont val="游明朝"/>
        <family val="1"/>
        <charset val="128"/>
      </rPr>
      <t>※大会当日連絡可能な携帯電話</t>
    </r>
    <rPh sb="4" eb="7">
      <t>レンラクサキ</t>
    </rPh>
    <rPh sb="9" eb="11">
      <t>タイカイ</t>
    </rPh>
    <rPh sb="11" eb="13">
      <t>トウジツ</t>
    </rPh>
    <rPh sb="13" eb="15">
      <t>レンラク</t>
    </rPh>
    <rPh sb="15" eb="17">
      <t>カノウ</t>
    </rPh>
    <rPh sb="18" eb="20">
      <t>ケイタイ</t>
    </rPh>
    <rPh sb="20" eb="22">
      <t>デンワ</t>
    </rPh>
    <phoneticPr fontId="1"/>
  </si>
  <si>
    <t>【引率者氏名】</t>
    <rPh sb="1" eb="3">
      <t>インソツ</t>
    </rPh>
    <rPh sb="4" eb="6">
      <t>シメイ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</si>
  <si>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</si>
  <si>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</si>
  <si>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5">
      <t>キンキュウレンラクサキ</t>
    </rPh>
    <phoneticPr fontId="1"/>
  </si>
  <si>
    <t>メールアドレス</t>
    <phoneticPr fontId="1"/>
  </si>
  <si>
    <t>引率責任者</t>
    <rPh sb="0" eb="5">
      <t>インソツセキニンシャ</t>
    </rPh>
    <phoneticPr fontId="1"/>
  </si>
  <si>
    <t>引率者</t>
    <rPh sb="0" eb="3">
      <t>インソツシャ</t>
    </rPh>
    <phoneticPr fontId="1"/>
  </si>
  <si>
    <t>当日の連絡先</t>
    <rPh sb="0" eb="2">
      <t>トウジツ</t>
    </rPh>
    <rPh sb="3" eb="6">
      <t>レンラクサキ</t>
    </rPh>
    <phoneticPr fontId="1"/>
  </si>
  <si>
    <t>登録引率
マネージャー</t>
    <rPh sb="0" eb="2">
      <t>トウロク</t>
    </rPh>
    <rPh sb="2" eb="4">
      <t>インソツ</t>
    </rPh>
    <phoneticPr fontId="3"/>
  </si>
  <si>
    <t>入金額</t>
    <rPh sb="0" eb="3">
      <t>ニュウキンガク</t>
    </rPh>
    <phoneticPr fontId="3"/>
  </si>
  <si>
    <t>入金日</t>
    <rPh sb="0" eb="3">
      <t>ニュウキンビ</t>
    </rPh>
    <phoneticPr fontId="3"/>
  </si>
  <si>
    <t>NO.</t>
    <phoneticPr fontId="3"/>
  </si>
  <si>
    <t>都道府県</t>
    <rPh sb="0" eb="4">
      <t>トドウフケン</t>
    </rPh>
    <phoneticPr fontId="3"/>
  </si>
  <si>
    <t>住所
都道府県</t>
    <rPh sb="0" eb="2">
      <t>ジュウショ</t>
    </rPh>
    <rPh sb="3" eb="7">
      <t>トドウフケン</t>
    </rPh>
    <phoneticPr fontId="3"/>
  </si>
  <si>
    <t>住所
市区町村以下</t>
    <rPh sb="0" eb="2">
      <t>ジュウショ</t>
    </rPh>
    <rPh sb="3" eb="7">
      <t>シクチョウソン</t>
    </rPh>
    <rPh sb="7" eb="9">
      <t>イカ</t>
    </rPh>
    <phoneticPr fontId="1"/>
  </si>
  <si>
    <r>
      <t>【学校名ｶﾅ】</t>
    </r>
    <r>
      <rPr>
        <sz val="8"/>
        <rFont val="游明朝"/>
        <family val="1"/>
        <charset val="128"/>
      </rPr>
      <t>※学校名フリガナ。全角カタカナで入力</t>
    </r>
    <rPh sb="1" eb="4">
      <t>ガッコウメイ</t>
    </rPh>
    <rPh sb="8" eb="10">
      <t>ガッコウ</t>
    </rPh>
    <rPh sb="10" eb="11">
      <t>メイ</t>
    </rPh>
    <rPh sb="15" eb="17">
      <t>ゼンカク</t>
    </rPh>
    <rPh sb="17" eb="18">
      <t>カタ</t>
    </rPh>
    <rPh sb="22" eb="24">
      <t>ニュウリョク</t>
    </rPh>
    <phoneticPr fontId="1"/>
  </si>
  <si>
    <t>【所在地】</t>
    <rPh sb="1" eb="4">
      <t>ショザイチ</t>
    </rPh>
    <phoneticPr fontId="1"/>
  </si>
  <si>
    <t>都道府県</t>
    <rPh sb="0" eb="4">
      <t>トドウフケン</t>
    </rPh>
    <phoneticPr fontId="22"/>
  </si>
  <si>
    <t>市区町村以下</t>
    <rPh sb="0" eb="4">
      <t>シクチョウソン</t>
    </rPh>
    <rPh sb="4" eb="6">
      <t>イカ</t>
    </rPh>
    <phoneticPr fontId="22"/>
  </si>
  <si>
    <t>顧問</t>
    <rPh sb="0" eb="2">
      <t>コモン</t>
    </rPh>
    <phoneticPr fontId="3"/>
  </si>
  <si>
    <r>
      <t>【部名】</t>
    </r>
    <r>
      <rPr>
        <sz val="8"/>
        <color indexed="8"/>
        <rFont val="游明朝"/>
        <family val="1"/>
        <charset val="128"/>
      </rPr>
      <t>※部名のみ入力。</t>
    </r>
    <r>
      <rPr>
        <b/>
        <sz val="8"/>
        <color rgb="FFFF0000"/>
        <rFont val="游明朝"/>
        <family val="1"/>
        <charset val="128"/>
      </rPr>
      <t>チーム名は不可</t>
    </r>
    <r>
      <rPr>
        <sz val="8"/>
        <color indexed="8"/>
        <rFont val="游明朝"/>
        <family val="1"/>
        <charset val="128"/>
      </rPr>
      <t>（ダンス部、バトン部など）</t>
    </r>
    <rPh sb="1" eb="3">
      <t>ブメイ</t>
    </rPh>
    <rPh sb="5" eb="6">
      <t>ブ</t>
    </rPh>
    <rPh sb="6" eb="7">
      <t>メイ</t>
    </rPh>
    <rPh sb="9" eb="11">
      <t>ニュウリョク</t>
    </rPh>
    <rPh sb="15" eb="16">
      <t>メイ</t>
    </rPh>
    <rPh sb="17" eb="19">
      <t>フカ</t>
    </rPh>
    <rPh sb="23" eb="24">
      <t>ブ</t>
    </rPh>
    <rPh sb="28" eb="29">
      <t>ブ</t>
    </rPh>
    <phoneticPr fontId="1"/>
  </si>
  <si>
    <r>
      <t>【学校名英語表記】</t>
    </r>
    <r>
      <rPr>
        <sz val="8"/>
        <rFont val="游明朝"/>
        <family val="1"/>
        <charset val="128"/>
      </rPr>
      <t>※半角英数で入力。高等学校は○○ H.S.と入力。</t>
    </r>
    <rPh sb="1" eb="4">
      <t>ガッコウメイ</t>
    </rPh>
    <rPh sb="4" eb="6">
      <t>エイゴ</t>
    </rPh>
    <rPh sb="6" eb="8">
      <t>ヒョウキ</t>
    </rPh>
    <rPh sb="10" eb="12">
      <t>ハンカク</t>
    </rPh>
    <rPh sb="12" eb="14">
      <t>エイスウ</t>
    </rPh>
    <rPh sb="15" eb="17">
      <t>ニュウリョク</t>
    </rPh>
    <rPh sb="18" eb="22">
      <t>コウトウガッコウ</t>
    </rPh>
    <rPh sb="31" eb="33">
      <t>ニュウリョク</t>
    </rPh>
    <phoneticPr fontId="1"/>
  </si>
  <si>
    <t>選手氏名
フリガナ</t>
    <rPh sb="0" eb="2">
      <t>センシュ</t>
    </rPh>
    <rPh sb="2" eb="4">
      <t>シメイ</t>
    </rPh>
    <phoneticPr fontId="1"/>
  </si>
  <si>
    <t>ドリル　ハナコ</t>
    <phoneticPr fontId="1"/>
  </si>
  <si>
    <t>区分</t>
    <rPh sb="0" eb="2">
      <t>クブン</t>
    </rPh>
    <phoneticPr fontId="3"/>
  </si>
  <si>
    <r>
      <t>マネージャー</t>
    </r>
    <r>
      <rPr>
        <b/>
        <u/>
        <sz val="10"/>
        <color rgb="FFFF0000"/>
        <rFont val="游明朝"/>
        <family val="1"/>
        <charset val="128"/>
      </rPr>
      <t>※生徒部員に限る</t>
    </r>
    <rPh sb="7" eb="11">
      <t>セイトブイン</t>
    </rPh>
    <rPh sb="12" eb="13">
      <t>カギ</t>
    </rPh>
    <phoneticPr fontId="1"/>
  </si>
  <si>
    <r>
      <t>【マネージャー氏名】</t>
    </r>
    <r>
      <rPr>
        <sz val="8"/>
        <rFont val="游明朝"/>
        <family val="1"/>
        <charset val="128"/>
      </rPr>
      <t>※マネージャーは</t>
    </r>
    <r>
      <rPr>
        <u/>
        <sz val="8"/>
        <rFont val="游明朝"/>
        <family val="1"/>
        <charset val="128"/>
      </rPr>
      <t>生徒部員に限る</t>
    </r>
    <rPh sb="7" eb="9">
      <t>シメイ</t>
    </rPh>
    <rPh sb="18" eb="22">
      <t>セイトブイン</t>
    </rPh>
    <rPh sb="23" eb="24">
      <t>カギ</t>
    </rPh>
    <phoneticPr fontId="1"/>
  </si>
  <si>
    <t>引率者・マネージャーは大会１週間前まで変更可能。変更の場合、本エントリーシートを訂正し再送すること。</t>
    <rPh sb="0" eb="3">
      <t>インソツシャ</t>
    </rPh>
    <rPh sb="11" eb="13">
      <t>タイカイ</t>
    </rPh>
    <rPh sb="14" eb="16">
      <t>シュウカン</t>
    </rPh>
    <rPh sb="16" eb="17">
      <t>マエ</t>
    </rPh>
    <rPh sb="19" eb="21">
      <t>ヘンコウ</t>
    </rPh>
    <rPh sb="21" eb="23">
      <t>カノウ</t>
    </rPh>
    <rPh sb="24" eb="26">
      <t>ヘンコウ</t>
    </rPh>
    <rPh sb="27" eb="29">
      <t>バアイ</t>
    </rPh>
    <rPh sb="30" eb="31">
      <t>ホン</t>
    </rPh>
    <rPh sb="40" eb="42">
      <t>テイセイ</t>
    </rPh>
    <rPh sb="43" eb="45">
      <t>サイソウ</t>
    </rPh>
    <phoneticPr fontId="22"/>
  </si>
  <si>
    <t>引率者は2名まで登録可能。</t>
    <rPh sb="0" eb="3">
      <t>インソツシャ</t>
    </rPh>
    <rPh sb="5" eb="6">
      <t>メイ</t>
    </rPh>
    <rPh sb="8" eb="10">
      <t>トウロク</t>
    </rPh>
    <rPh sb="10" eb="12">
      <t>カノウ</t>
    </rPh>
    <phoneticPr fontId="22"/>
  </si>
  <si>
    <t>高等学校</t>
    <rPh sb="0" eb="4">
      <t>コウトウガッコウ</t>
    </rPh>
    <phoneticPr fontId="3"/>
  </si>
  <si>
    <t>選択</t>
  </si>
  <si>
    <t>＊</t>
    <phoneticPr fontId="22"/>
  </si>
  <si>
    <r>
      <t xml:space="preserve">	振込み人の名前を</t>
    </r>
    <r>
      <rPr>
        <u/>
        <sz val="11"/>
        <color theme="1"/>
        <rFont val="游明朝"/>
        <family val="1"/>
        <charset val="128"/>
      </rPr>
      <t>申込番号</t>
    </r>
    <r>
      <rPr>
        <sz val="11"/>
        <color theme="1"/>
        <rFont val="游明朝"/>
        <family val="1"/>
        <charset val="128"/>
      </rPr>
      <t>(受付完了メールに記載の番号)と</t>
    </r>
    <r>
      <rPr>
        <u/>
        <sz val="11"/>
        <color theme="1"/>
        <rFont val="游明朝"/>
        <family val="1"/>
        <charset val="128"/>
      </rPr>
      <t>学校名</t>
    </r>
    <r>
      <rPr>
        <sz val="11"/>
        <color theme="1"/>
        <rFont val="游明朝"/>
        <family val="1"/>
        <charset val="128"/>
      </rPr>
      <t>に変更し振り込むこと。</t>
    </r>
    <rPh sb="14" eb="16">
      <t>ウケツケ</t>
    </rPh>
    <rPh sb="16" eb="18">
      <t>カンリョウ</t>
    </rPh>
    <rPh sb="22" eb="24">
      <t>キサイ</t>
    </rPh>
    <phoneticPr fontId="22"/>
  </si>
  <si>
    <t>振込名義人例：30001 ダンスドリルガッコウ</t>
    <phoneticPr fontId="22"/>
  </si>
  <si>
    <t>振込手数料は振込人の負担とする。</t>
    <phoneticPr fontId="22"/>
  </si>
  <si>
    <r>
      <rPr>
        <b/>
        <u/>
        <sz val="11"/>
        <color theme="1"/>
        <rFont val="游明朝"/>
        <family val="1"/>
        <charset val="128"/>
      </rPr>
      <t>個別の入金確認については対応しない。</t>
    </r>
    <r>
      <rPr>
        <sz val="11"/>
        <color theme="1"/>
        <rFont val="游明朝"/>
        <family val="1"/>
        <charset val="128"/>
      </rPr>
      <t>振り込みの控えにて確認すること。</t>
    </r>
    <phoneticPr fontId="22"/>
  </si>
  <si>
    <t>事務局業務の負担軽減の為にご了承ください。</t>
  </si>
  <si>
    <r>
      <t>理由の如何にかかわらず振込み後の</t>
    </r>
    <r>
      <rPr>
        <b/>
        <u/>
        <sz val="11"/>
        <color theme="1"/>
        <rFont val="游明朝"/>
        <family val="1"/>
        <charset val="128"/>
      </rPr>
      <t>選手登録費は返還しない。</t>
    </r>
    <rPh sb="0" eb="2">
      <t>リユウ</t>
    </rPh>
    <rPh sb="3" eb="5">
      <t>イカン</t>
    </rPh>
    <phoneticPr fontId="22"/>
  </si>
  <si>
    <t>入力には必ずMicrosoft Excelを使用すること。</t>
    <rPh sb="0" eb="2">
      <t>ニュウリョク</t>
    </rPh>
    <rPh sb="4" eb="5">
      <t>カナラ</t>
    </rPh>
    <rPh sb="22" eb="24">
      <t>シヨウ</t>
    </rPh>
    <phoneticPr fontId="1"/>
  </si>
  <si>
    <t>Numbers等を使用するとシート間のデータ連携が使用できないため絶対に使用しないこと。</t>
    <rPh sb="7" eb="8">
      <t>トウ</t>
    </rPh>
    <rPh sb="9" eb="11">
      <t>シヨウ</t>
    </rPh>
    <rPh sb="17" eb="18">
      <t>カン</t>
    </rPh>
    <rPh sb="22" eb="24">
      <t>レンケイ</t>
    </rPh>
    <rPh sb="25" eb="27">
      <t>シヨウ</t>
    </rPh>
    <rPh sb="33" eb="35">
      <t>ゼッタイ</t>
    </rPh>
    <rPh sb="36" eb="38">
      <t>シヨウ</t>
    </rPh>
    <phoneticPr fontId="1"/>
  </si>
  <si>
    <t>・「出場選手登録シート」への入力は5部門・50名まで一枚で登録できる。
　51名以降・5部門以降はシートをコピー※1して登録すること。</t>
    <rPh sb="2" eb="4">
      <t>シュツジョウ</t>
    </rPh>
    <rPh sb="4" eb="6">
      <t>センシュ</t>
    </rPh>
    <rPh sb="6" eb="8">
      <t>トウロク</t>
    </rPh>
    <rPh sb="14" eb="16">
      <t>ニュウリョク</t>
    </rPh>
    <rPh sb="18" eb="20">
      <t>ブモン</t>
    </rPh>
    <rPh sb="23" eb="24">
      <t>メイ</t>
    </rPh>
    <rPh sb="26" eb="28">
      <t>イチマイ</t>
    </rPh>
    <rPh sb="29" eb="31">
      <t>トウロク</t>
    </rPh>
    <rPh sb="60" eb="62">
      <t>トウロク</t>
    </rPh>
    <phoneticPr fontId="1"/>
  </si>
  <si>
    <t>　※1「出場選手登録シート」にカーソルを合わせ右クリックをし、「移動またはコピー」を選択</t>
    <rPh sb="4" eb="6">
      <t>シュツジョウ</t>
    </rPh>
    <rPh sb="6" eb="8">
      <t>センシュ</t>
    </rPh>
    <rPh sb="8" eb="10">
      <t>トウロク</t>
    </rPh>
    <rPh sb="20" eb="21">
      <t>ア</t>
    </rPh>
    <rPh sb="23" eb="24">
      <t>ミギ</t>
    </rPh>
    <rPh sb="32" eb="34">
      <t>イドウ</t>
    </rPh>
    <rPh sb="42" eb="44">
      <t>センタク</t>
    </rPh>
    <phoneticPr fontId="1"/>
  </si>
  <si>
    <t>　これで「出場選手登録シート」の横に「出場選手登録シート（2）」ができる。</t>
    <rPh sb="16" eb="17">
      <t>ヨコ</t>
    </rPh>
    <phoneticPr fontId="1"/>
  </si>
  <si>
    <t>　以後シートが不足した場合は繰り返すこと。</t>
    <rPh sb="1" eb="3">
      <t>イゴ</t>
    </rPh>
    <rPh sb="7" eb="9">
      <t>フソク</t>
    </rPh>
    <rPh sb="11" eb="13">
      <t>バアイ</t>
    </rPh>
    <rPh sb="14" eb="15">
      <t>ク</t>
    </rPh>
    <rPh sb="16" eb="17">
      <t>カエ</t>
    </rPh>
    <phoneticPr fontId="1"/>
  </si>
  <si>
    <t>★エントリーを以て以下の事項に同意したものとみなす。</t>
    <rPh sb="7" eb="8">
      <t>モッ</t>
    </rPh>
    <rPh sb="9" eb="11">
      <t>イカ</t>
    </rPh>
    <rPh sb="12" eb="14">
      <t>ジコウ</t>
    </rPh>
    <rPh sb="15" eb="17">
      <t>ドウイ</t>
    </rPh>
    <phoneticPr fontId="1"/>
  </si>
  <si>
    <t>1.大会主催者が設けた全ての規約、規制、指示に従うこと。</t>
    <phoneticPr fontId="1"/>
  </si>
  <si>
    <t>1.大会の映像及び写真に関し、ミスダンスドリルチーム・インターナショナル・ジャパンが承認する各種媒体に使用・提供すること。</t>
    <rPh sb="54" eb="56">
      <t>テイキョウ</t>
    </rPh>
    <phoneticPr fontId="1"/>
  </si>
  <si>
    <t>1.本エントリーシートに定める個人情報に虚偽がないこと。</t>
    <phoneticPr fontId="1"/>
  </si>
  <si>
    <t>【大会エントリー受付期間】※下記エントリー期間以外の受付不可</t>
    <rPh sb="1" eb="3">
      <t>タイカイ</t>
    </rPh>
    <rPh sb="8" eb="10">
      <t>ウケツケ</t>
    </rPh>
    <rPh sb="10" eb="12">
      <t>キカン</t>
    </rPh>
    <phoneticPr fontId="1"/>
  </si>
  <si>
    <t>　（選手登録費）を選択し、「コピーを作成する」にチェックを入れOKをクリック。</t>
    <rPh sb="2" eb="4">
      <t>センシュ</t>
    </rPh>
    <rPh sb="4" eb="6">
      <t>トウロク</t>
    </rPh>
    <rPh sb="6" eb="7">
      <t>ヒ</t>
    </rPh>
    <rPh sb="9" eb="11">
      <t>センタク</t>
    </rPh>
    <rPh sb="18" eb="20">
      <t>サクセイ</t>
    </rPh>
    <rPh sb="29" eb="30">
      <t>イ</t>
    </rPh>
    <phoneticPr fontId="1"/>
  </si>
  <si>
    <t>JAZZ</t>
  </si>
  <si>
    <t>LYRICAL</t>
  </si>
  <si>
    <t>HIPHOP男女混成</t>
  </si>
  <si>
    <t>KICK</t>
  </si>
  <si>
    <t>性別</t>
    <rPh sb="0" eb="2">
      <t>セイベツ</t>
    </rPh>
    <phoneticPr fontId="1"/>
  </si>
  <si>
    <t>女</t>
    <rPh sb="0" eb="1">
      <t>オンナ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</si>
  <si>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</si>
  <si>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</si>
  <si>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 xml:space="preserve">選手+
引率
</t>
    <rPh sb="0" eb="2">
      <t>センシュ</t>
    </rPh>
    <rPh sb="4" eb="6">
      <t>インソツ</t>
    </rPh>
    <phoneticPr fontId="3"/>
  </si>
  <si>
    <t>申込番号</t>
    <rPh sb="0" eb="4">
      <t>モウシコミバンゴウ</t>
    </rPh>
    <phoneticPr fontId="3"/>
  </si>
  <si>
    <t>※選択</t>
  </si>
  <si>
    <t>以下の太枠内のすべての項目に入力すること。</t>
    <rPh sb="0" eb="2">
      <t>イカ</t>
    </rPh>
    <rPh sb="3" eb="4">
      <t>フト</t>
    </rPh>
    <rPh sb="4" eb="5">
      <t>ワク</t>
    </rPh>
    <rPh sb="5" eb="6">
      <t>ナイ</t>
    </rPh>
    <rPh sb="11" eb="13">
      <t>コウモク</t>
    </rPh>
    <rPh sb="14" eb="16">
      <t>ニュウリョク</t>
    </rPh>
    <phoneticPr fontId="1"/>
  </si>
  <si>
    <t>青色の箇所は入力、赤色の箇所はプルダウンから選択すること。</t>
  </si>
  <si>
    <t>入力漏れがないよう送信前に確認すること。</t>
    <rPh sb="0" eb="2">
      <t>ニュウリョク</t>
    </rPh>
    <rPh sb="2" eb="3">
      <t>モ</t>
    </rPh>
    <rPh sb="9" eb="12">
      <t>ソウシンマエ</t>
    </rPh>
    <rPh sb="13" eb="15">
      <t>カクニン</t>
    </rPh>
    <phoneticPr fontId="1"/>
  </si>
  <si>
    <t>選手・補欠の人数及び男女人数を
こちらで確認すること。→</t>
    <rPh sb="0" eb="2">
      <t>センシュ</t>
    </rPh>
    <rPh sb="3" eb="5">
      <t>ホケツ</t>
    </rPh>
    <rPh sb="6" eb="8">
      <t>ニンズウ</t>
    </rPh>
    <rPh sb="8" eb="9">
      <t>オヨ</t>
    </rPh>
    <rPh sb="10" eb="12">
      <t>ダンジョ</t>
    </rPh>
    <rPh sb="12" eb="14">
      <t>ニンズウ</t>
    </rPh>
    <rPh sb="20" eb="22">
      <t>カクニン</t>
    </rPh>
    <phoneticPr fontId="1"/>
  </si>
  <si>
    <r>
      <t>※</t>
    </r>
    <r>
      <rPr>
        <u/>
        <sz val="10"/>
        <color theme="1"/>
        <rFont val="游明朝"/>
        <family val="1"/>
        <charset val="128"/>
      </rPr>
      <t>青色の箇所は入力、赤色の箇所はプルダウンから選択</t>
    </r>
    <r>
      <rPr>
        <sz val="10"/>
        <color theme="1"/>
        <rFont val="游明朝"/>
        <family val="1"/>
        <charset val="128"/>
      </rPr>
      <t>すること。
※入力漏れがないよう送信前に確認すること。</t>
    </r>
    <phoneticPr fontId="1"/>
  </si>
  <si>
    <r>
      <rPr>
        <sz val="8"/>
        <color theme="1"/>
        <rFont val="游明朝"/>
        <family val="1"/>
        <charset val="128"/>
      </rPr>
      <t>引率者・マネージャー氏名</t>
    </r>
    <r>
      <rPr>
        <sz val="6"/>
        <color theme="1"/>
        <rFont val="游明朝"/>
        <family val="1"/>
        <charset val="128"/>
      </rPr>
      <t xml:space="preserve">
※エントリーシートの入力内容転記</t>
    </r>
    <rPh sb="0" eb="3">
      <t>インソツシャ</t>
    </rPh>
    <rPh sb="10" eb="12">
      <t>シメイ</t>
    </rPh>
    <phoneticPr fontId="1"/>
  </si>
  <si>
    <t>↓↓ 必ず出場部門を選択すること！！ ↓↓</t>
    <phoneticPr fontId="1"/>
  </si>
  <si>
    <t>HIPHOP女子</t>
  </si>
  <si>
    <t>HIPHOP男子</t>
  </si>
  <si>
    <t>DRILL POM</t>
  </si>
  <si>
    <t>SONG/POM</t>
  </si>
  <si>
    <t>CHEER</t>
  </si>
  <si>
    <t>NOVELTY</t>
  </si>
  <si>
    <t>PROP</t>
  </si>
  <si>
    <t>MILITARY</t>
  </si>
  <si>
    <t>TALL FLAG</t>
  </si>
  <si>
    <t>SHORT FLAG</t>
  </si>
  <si>
    <t>MAJORETTE</t>
  </si>
  <si>
    <t>SHOW DRILL</t>
  </si>
  <si>
    <t>MISS DANCE DRILL TEAM</t>
    <phoneticPr fontId="1"/>
  </si>
  <si>
    <t>MR. DANCE DRILL TEAM</t>
    <phoneticPr fontId="1"/>
  </si>
  <si>
    <r>
      <t>《個人部門エントリー情報》</t>
    </r>
    <r>
      <rPr>
        <sz val="8"/>
        <color rgb="FFFF0000"/>
        <rFont val="游明朝"/>
        <family val="1"/>
        <charset val="128"/>
      </rPr>
      <t>個人部門進出者のいる団体のみ入力すること。</t>
    </r>
    <rPh sb="1" eb="5">
      <t>コジンブモン</t>
    </rPh>
    <rPh sb="10" eb="12">
      <t>ジョウホウ</t>
    </rPh>
    <phoneticPr fontId="1"/>
  </si>
  <si>
    <t>※個人部門の出場部門は「出場選手登録シート」の該当選手の欄で必ず選択すること。</t>
    <rPh sb="1" eb="5">
      <t>コジンブモン</t>
    </rPh>
    <rPh sb="6" eb="8">
      <t>シュツジョウ</t>
    </rPh>
    <rPh sb="8" eb="10">
      <t>ブモン</t>
    </rPh>
    <rPh sb="12" eb="14">
      <t>シュツジョウ</t>
    </rPh>
    <rPh sb="14" eb="16">
      <t>センシュ</t>
    </rPh>
    <rPh sb="16" eb="18">
      <t>トウロク</t>
    </rPh>
    <rPh sb="23" eb="25">
      <t>ガイトウ</t>
    </rPh>
    <rPh sb="25" eb="27">
      <t>センシュ</t>
    </rPh>
    <rPh sb="28" eb="29">
      <t>ラン</t>
    </rPh>
    <rPh sb="30" eb="31">
      <t>カナラ</t>
    </rPh>
    <rPh sb="32" eb="34">
      <t>センタク</t>
    </rPh>
    <phoneticPr fontId="22"/>
  </si>
  <si>
    <t>【MISS DANCE DRILL TEAM部門】</t>
    <rPh sb="22" eb="24">
      <t>ブモン</t>
    </rPh>
    <phoneticPr fontId="22"/>
  </si>
  <si>
    <t>【選手氏名】例：山田花子</t>
    <rPh sb="1" eb="3">
      <t>センシュ</t>
    </rPh>
    <rPh sb="3" eb="5">
      <t>シメイ</t>
    </rPh>
    <rPh sb="10" eb="12">
      <t>ハナコ</t>
    </rPh>
    <phoneticPr fontId="1"/>
  </si>
  <si>
    <r>
      <t>【選手氏名英語表記】例：Hanako Yamada</t>
    </r>
    <r>
      <rPr>
        <sz val="8"/>
        <color theme="1"/>
        <rFont val="游明朝"/>
        <family val="1"/>
        <charset val="128"/>
      </rPr>
      <t>大会記念Tシャツ記載用</t>
    </r>
    <rPh sb="1" eb="3">
      <t>センシュ</t>
    </rPh>
    <rPh sb="3" eb="5">
      <t>シメイ</t>
    </rPh>
    <rPh sb="5" eb="7">
      <t>エイゴ</t>
    </rPh>
    <rPh sb="7" eb="9">
      <t>ヒョウキ</t>
    </rPh>
    <rPh sb="25" eb="27">
      <t>タイカイ</t>
    </rPh>
    <rPh sb="27" eb="29">
      <t>キネン</t>
    </rPh>
    <rPh sb="33" eb="35">
      <t>キサイ</t>
    </rPh>
    <rPh sb="35" eb="36">
      <t>ヨウ</t>
    </rPh>
    <phoneticPr fontId="1"/>
  </si>
  <si>
    <t>【学年】（例：３年生）</t>
    <rPh sb="1" eb="3">
      <t>ガクネン</t>
    </rPh>
    <rPh sb="8" eb="10">
      <t>ネンセイ</t>
    </rPh>
    <phoneticPr fontId="1"/>
  </si>
  <si>
    <t>【自宅郵便番号】※ハイフン有り　（例：102-0083）</t>
    <rPh sb="1" eb="3">
      <t>ジタク</t>
    </rPh>
    <rPh sb="3" eb="7">
      <t>ユウビンバンゴウ</t>
    </rPh>
    <phoneticPr fontId="1"/>
  </si>
  <si>
    <t>【自宅住所】</t>
    <rPh sb="1" eb="3">
      <t>ジタク</t>
    </rPh>
    <rPh sb="3" eb="5">
      <t>ジュウショ</t>
    </rPh>
    <phoneticPr fontId="1"/>
  </si>
  <si>
    <t>【メールアドレス】</t>
    <phoneticPr fontId="1"/>
  </si>
  <si>
    <t>【MR. DANCE DRILL TEAM部門】</t>
    <rPh sb="21" eb="23">
      <t>ブモン</t>
    </rPh>
    <phoneticPr fontId="22"/>
  </si>
  <si>
    <t>【選手氏名】例：山田太郎</t>
    <rPh sb="1" eb="3">
      <t>センシュ</t>
    </rPh>
    <rPh sb="3" eb="5">
      <t>シメイ</t>
    </rPh>
    <phoneticPr fontId="1"/>
  </si>
  <si>
    <r>
      <t>【選手氏名英語表記】例：Tarou Yamada</t>
    </r>
    <r>
      <rPr>
        <sz val="8"/>
        <color theme="1"/>
        <rFont val="游明朝"/>
        <family val="1"/>
        <charset val="128"/>
      </rPr>
      <t>大会記念Tシャツ記載用</t>
    </r>
    <rPh sb="1" eb="3">
      <t>センシュ</t>
    </rPh>
    <rPh sb="3" eb="5">
      <t>シメイ</t>
    </rPh>
    <rPh sb="5" eb="7">
      <t>エイゴ</t>
    </rPh>
    <rPh sb="7" eb="9">
      <t>ヒョウキ</t>
    </rPh>
    <rPh sb="24" eb="26">
      <t>タイカイ</t>
    </rPh>
    <rPh sb="26" eb="28">
      <t>キネン</t>
    </rPh>
    <rPh sb="32" eb="34">
      <t>キサイ</t>
    </rPh>
    <rPh sb="34" eb="35">
      <t>ヨウ</t>
    </rPh>
    <phoneticPr fontId="1"/>
  </si>
  <si>
    <t>※プリントアウトの際、印刷範囲を変更せずA4サイズで印刷すること。</t>
    <rPh sb="9" eb="10">
      <t>サイ</t>
    </rPh>
    <rPh sb="11" eb="13">
      <t>インサツ</t>
    </rPh>
    <rPh sb="13" eb="15">
      <t>ハンイ</t>
    </rPh>
    <rPh sb="16" eb="18">
      <t>ヘンコウ</t>
    </rPh>
    <rPh sb="26" eb="28">
      <t>インサツ</t>
    </rPh>
    <phoneticPr fontId="1"/>
  </si>
  <si>
    <t>(男子)</t>
    <rPh sb="1" eb="3">
      <t>ダンシ</t>
    </rPh>
    <phoneticPr fontId="1"/>
  </si>
  <si>
    <t>(女子)</t>
    <rPh sb="1" eb="3">
      <t>ジョシ</t>
    </rPh>
    <phoneticPr fontId="1"/>
  </si>
  <si>
    <t>・選手登録についての詳細は大会要項「14．エントリーについて」を確認すること</t>
    <rPh sb="1" eb="3">
      <t>センシュ</t>
    </rPh>
    <rPh sb="3" eb="5">
      <t>トウロク</t>
    </rPh>
    <rPh sb="10" eb="12">
      <t>ショウサイ</t>
    </rPh>
    <rPh sb="13" eb="15">
      <t>タイカイ</t>
    </rPh>
    <rPh sb="15" eb="17">
      <t>ヨウコウ</t>
    </rPh>
    <rPh sb="32" eb="34">
      <t>カクニン</t>
    </rPh>
    <phoneticPr fontId="1"/>
  </si>
  <si>
    <t>1.大会開催中、個人の所有物及び運動用具の管理について一切の責任を持ち、大会主催者に対して、その紛失、破損等の責任を追及しないこと。</t>
    <phoneticPr fontId="1"/>
  </si>
  <si>
    <r>
      <t>【登録人数】（例：</t>
    </r>
    <r>
      <rPr>
        <b/>
        <sz val="11"/>
        <color theme="1"/>
        <rFont val="游明朝"/>
        <family val="1"/>
        <charset val="128"/>
      </rPr>
      <t>1</t>
    </r>
    <r>
      <rPr>
        <sz val="10"/>
        <color theme="1"/>
        <rFont val="游明朝"/>
        <family val="1"/>
        <charset val="128"/>
      </rPr>
      <t>）</t>
    </r>
    <rPh sb="1" eb="5">
      <t>トウロクニンズウ</t>
    </rPh>
    <phoneticPr fontId="1"/>
  </si>
  <si>
    <t>学校名</t>
    <rPh sb="0" eb="3">
      <t>ガッコウメイ</t>
    </rPh>
    <phoneticPr fontId="22"/>
  </si>
  <si>
    <t>部名</t>
    <rPh sb="0" eb="2">
      <t>ブメイ</t>
    </rPh>
    <phoneticPr fontId="22"/>
  </si>
  <si>
    <t>選手登録費合計</t>
    <rPh sb="0" eb="2">
      <t>センシュ</t>
    </rPh>
    <rPh sb="2" eb="4">
      <t>トウロク</t>
    </rPh>
    <rPh sb="4" eb="5">
      <t>ヒ</t>
    </rPh>
    <rPh sb="5" eb="7">
      <t>ゴウケイ</t>
    </rPh>
    <phoneticPr fontId="1"/>
  </si>
  <si>
    <t>※出場選手登録シートを増やした場合は左記に反映されない</t>
    <rPh sb="18" eb="20">
      <t>サキ</t>
    </rPh>
    <rPh sb="21" eb="23">
      <t>ハンエイ</t>
    </rPh>
    <phoneticPr fontId="22"/>
  </si>
  <si>
    <t>ので別途計算して振り込むこと。</t>
    <rPh sb="2" eb="4">
      <t>ベット</t>
    </rPh>
    <rPh sb="4" eb="6">
      <t>ケイサン</t>
    </rPh>
    <rPh sb="8" eb="9">
      <t>フ</t>
    </rPh>
    <rPh sb="10" eb="11">
      <t>コ</t>
    </rPh>
    <phoneticPr fontId="22"/>
  </si>
  <si>
    <t>選手登録費の振り込みについて(団体部門分)</t>
    <rPh sb="0" eb="2">
      <t>センシュ</t>
    </rPh>
    <rPh sb="2" eb="4">
      <t>トウロク</t>
    </rPh>
    <rPh sb="4" eb="5">
      <t>ヒ</t>
    </rPh>
    <rPh sb="6" eb="7">
      <t>フ</t>
    </rPh>
    <rPh sb="8" eb="9">
      <t>コ</t>
    </rPh>
    <rPh sb="15" eb="19">
      <t>ダンタイブモン</t>
    </rPh>
    <rPh sb="19" eb="20">
      <t>ブン</t>
    </rPh>
    <phoneticPr fontId="22"/>
  </si>
  <si>
    <t>選手登録費の振り込みについて(個人部門分)</t>
    <rPh sb="0" eb="2">
      <t>センシュ</t>
    </rPh>
    <rPh sb="2" eb="4">
      <t>トウロク</t>
    </rPh>
    <rPh sb="4" eb="5">
      <t>ヒ</t>
    </rPh>
    <rPh sb="6" eb="7">
      <t>フ</t>
    </rPh>
    <rPh sb="8" eb="9">
      <t>コ</t>
    </rPh>
    <rPh sb="15" eb="17">
      <t>コジン</t>
    </rPh>
    <rPh sb="17" eb="19">
      <t>ブモン</t>
    </rPh>
    <rPh sb="19" eb="20">
      <t>ブン</t>
    </rPh>
    <phoneticPr fontId="22"/>
  </si>
  <si>
    <t>【申込番号】１から始まる５桁の数字</t>
    <rPh sb="1" eb="3">
      <t>モウシコミ</t>
    </rPh>
    <rPh sb="3" eb="5">
      <t>バンゴウ</t>
    </rPh>
    <rPh sb="9" eb="10">
      <t>ハジ</t>
    </rPh>
    <rPh sb="13" eb="14">
      <t>ケタ</t>
    </rPh>
    <rPh sb="15" eb="17">
      <t>スウジ</t>
    </rPh>
    <phoneticPr fontId="1"/>
  </si>
  <si>
    <t>ヤマト送り状用</t>
    <rPh sb="3" eb="4">
      <t>オク</t>
    </rPh>
    <rPh sb="5" eb="6">
      <t>ジョウ</t>
    </rPh>
    <rPh sb="6" eb="7">
      <t>ヨウ</t>
    </rPh>
    <phoneticPr fontId="3"/>
  </si>
  <si>
    <t>全国高等学校ダンスドリル選手権大会2026</t>
    <phoneticPr fontId="1"/>
  </si>
  <si>
    <r>
      <t>　2026年</t>
    </r>
    <r>
      <rPr>
        <b/>
        <u/>
        <sz val="12"/>
        <rFont val="游明朝"/>
        <family val="1"/>
        <charset val="128"/>
      </rPr>
      <t>6月29日(月)～7月1日(水)</t>
    </r>
    <r>
      <rPr>
        <b/>
        <sz val="12"/>
        <rFont val="游明朝"/>
        <family val="1"/>
        <charset val="128"/>
      </rPr>
      <t xml:space="preserve"> 中</t>
    </r>
    <rPh sb="12" eb="13">
      <t>ゲツ</t>
    </rPh>
    <rPh sb="20" eb="21">
      <t>スイ</t>
    </rPh>
    <rPh sb="23" eb="24">
      <t>チュウ</t>
    </rPh>
    <phoneticPr fontId="1"/>
  </si>
  <si>
    <t>全国高等学校ダンスドリル選手権大会2026</t>
    <rPh sb="0" eb="6">
      <t>ゼンコクコウトウガッコウ</t>
    </rPh>
    <rPh sb="12" eb="17">
      <t>センシュケンタイカイ</t>
    </rPh>
    <phoneticPr fontId="1"/>
  </si>
  <si>
    <r>
      <t xml:space="preserve">全国高等学校ダンスドリル選手権大会2026
</t>
    </r>
    <r>
      <rPr>
        <b/>
        <sz val="12"/>
        <rFont val="游明朝"/>
        <family val="1"/>
        <charset val="128"/>
      </rPr>
      <t>出場選手登録シート</t>
    </r>
    <rPh sb="0" eb="6">
      <t>ゼンコクコウトウガッコウ</t>
    </rPh>
    <rPh sb="12" eb="17">
      <t>センシュケンタイカイ</t>
    </rPh>
    <phoneticPr fontId="2"/>
  </si>
  <si>
    <t>全国高等学校ダンスドリル選手権大会 2026</t>
    <phoneticPr fontId="22"/>
  </si>
  <si>
    <t>選手登録費振込み期日：2026年7月3日(金)</t>
    <rPh sb="0" eb="4">
      <t>センシュトウロク</t>
    </rPh>
    <rPh sb="15" eb="16">
      <t>ネン</t>
    </rPh>
    <rPh sb="17" eb="18">
      <t>ガツ</t>
    </rPh>
    <rPh sb="19" eb="20">
      <t>ニチ</t>
    </rPh>
    <rPh sb="21" eb="22">
      <t>キン</t>
    </rPh>
    <phoneticPr fontId="22"/>
  </si>
  <si>
    <t>※団体部門と個人部門の登録費は合算で振り込み可能※</t>
    <rPh sb="1" eb="3">
      <t>ダンタイ</t>
    </rPh>
    <rPh sb="3" eb="5">
      <t>ブモン</t>
    </rPh>
    <rPh sb="6" eb="10">
      <t>コジンブモン</t>
    </rPh>
    <rPh sb="11" eb="14">
      <t>トウロクヒ</t>
    </rPh>
    <rPh sb="15" eb="17">
      <t>ガッサン</t>
    </rPh>
    <rPh sb="18" eb="19">
      <t>フ</t>
    </rPh>
    <rPh sb="20" eb="21">
      <t>コ</t>
    </rPh>
    <rPh sb="22" eb="24">
      <t>カノウ</t>
    </rPh>
    <phoneticPr fontId="22"/>
  </si>
  <si>
    <t>学校名</t>
    <rPh sb="0" eb="2">
      <t>ガッコウ</t>
    </rPh>
    <rPh sb="2" eb="3">
      <t>メイ</t>
    </rPh>
    <phoneticPr fontId="3"/>
  </si>
  <si>
    <t>学校名ﾌﾘｶﾞﾅ</t>
    <rPh sb="0" eb="2">
      <t>ガッコウ</t>
    </rPh>
    <rPh sb="2" eb="3">
      <t>メイ</t>
    </rPh>
    <phoneticPr fontId="3"/>
  </si>
  <si>
    <t>備考</t>
    <rPh sb="0" eb="2">
      <t>ビコウ</t>
    </rPh>
    <phoneticPr fontId="1"/>
  </si>
  <si>
    <t>・画面下のシート一覧より「エントリーシート」「出場選手登録シート」を選択して要事項を入力すること。</t>
    <rPh sb="1" eb="3">
      <t>ガメン</t>
    </rPh>
    <rPh sb="23" eb="25">
      <t>シュツジョウ</t>
    </rPh>
    <rPh sb="25" eb="27">
      <t>センシュ</t>
    </rPh>
    <rPh sb="27" eb="29">
      <t>トウロク</t>
    </rPh>
    <rPh sb="42" eb="44">
      <t>ニュウリョク</t>
    </rPh>
    <phoneticPr fontId="1"/>
  </si>
  <si>
    <r>
      <t>3000</t>
    </r>
    <r>
      <rPr>
        <sz val="10"/>
        <color indexed="8"/>
        <rFont val="游明朝"/>
        <family val="1"/>
        <charset val="128"/>
      </rPr>
      <t>円×団体部門登録選手人数</t>
    </r>
    <rPh sb="4" eb="5">
      <t>エン</t>
    </rPh>
    <rPh sb="6" eb="10">
      <t>ダンタイブモン</t>
    </rPh>
    <rPh sb="10" eb="12">
      <t>トウロク</t>
    </rPh>
    <rPh sb="12" eb="14">
      <t>センシュ</t>
    </rPh>
    <rPh sb="14" eb="16">
      <t>ニンズウ</t>
    </rPh>
    <phoneticPr fontId="1"/>
  </si>
  <si>
    <r>
      <t>5000</t>
    </r>
    <r>
      <rPr>
        <sz val="10"/>
        <color indexed="8"/>
        <rFont val="游明朝"/>
        <family val="1"/>
        <charset val="128"/>
      </rPr>
      <t>円×個人部門登録選手人数</t>
    </r>
    <rPh sb="4" eb="5">
      <t>エン</t>
    </rPh>
    <rPh sb="6" eb="10">
      <t>コジンブモン</t>
    </rPh>
    <rPh sb="10" eb="12">
      <t>トウロク</t>
    </rPh>
    <rPh sb="12" eb="14">
      <t>センシュ</t>
    </rPh>
    <rPh sb="14" eb="16">
      <t>ニンズウ</t>
    </rPh>
    <phoneticPr fontId="1"/>
  </si>
  <si>
    <r>
      <t>【PCメールアドレス】</t>
    </r>
    <r>
      <rPr>
        <sz val="8"/>
        <color theme="1"/>
        <rFont val="游明朝"/>
        <family val="1"/>
        <charset val="128"/>
      </rPr>
      <t>※携帯キャリアおよびYahooメールアドレス使用不可</t>
    </r>
    <phoneticPr fontId="1"/>
  </si>
  <si>
    <t>団体選手登録費</t>
    <rPh sb="0" eb="2">
      <t>ダンタイ</t>
    </rPh>
    <rPh sb="2" eb="4">
      <t>センシュ</t>
    </rPh>
    <rPh sb="4" eb="6">
      <t>トウロク</t>
    </rPh>
    <rPh sb="6" eb="7">
      <t>ヒ</t>
    </rPh>
    <phoneticPr fontId="1"/>
  </si>
  <si>
    <t>個人選手登録費</t>
    <rPh sb="0" eb="2">
      <t>コジン</t>
    </rPh>
    <rPh sb="2" eb="4">
      <t>センシュ</t>
    </rPh>
    <rPh sb="4" eb="6">
      <t>トウロク</t>
    </rPh>
    <rPh sb="6" eb="7">
      <t>ヒ</t>
    </rPh>
    <phoneticPr fontId="1"/>
  </si>
  <si>
    <t>選手登録費合計</t>
    <rPh sb="0" eb="5">
      <t>センシュトウロクヒ</t>
    </rPh>
    <rPh sb="5" eb="7">
      <t>ゴウケイ</t>
    </rPh>
    <phoneticPr fontId="1"/>
  </si>
  <si>
    <t>部名/個人名</t>
    <rPh sb="0" eb="2">
      <t>ブメイ</t>
    </rPh>
    <rPh sb="3" eb="6">
      <t>コジンメイ</t>
    </rPh>
    <phoneticPr fontId="3"/>
  </si>
  <si>
    <t>個人名ﾌﾘｶﾞﾅ</t>
    <rPh sb="0" eb="3">
      <t>コジンメイ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</si>
</sst>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indexed="8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0"/>
      <color theme="1"/>
      <name val="游明朝"/>
      <family val="1"/>
      <charset val="128"/>
    </font>
    <font>
      <b/>
      <sz val="14"/>
      <name val="游明朝"/>
      <family val="1"/>
      <charset val="128"/>
    </font>
    <font>
      <b/>
      <sz val="12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  <font>
      <sz val="6"/>
      <name val="ＭＳ Ｐゴシック"/>
      <family val="3"/>
      <charset val="128"/>
      <scheme val="minor"/>
    </font>
    <font>
      <b/>
      <sz val="24"/>
      <name val="游明朝"/>
      <family val="1"/>
      <charset val="128"/>
    </font>
    <font>
      <sz val="8"/>
      <color indexed="8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trike/>
      <sz val="10"/>
      <color theme="1"/>
      <name val="游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name val="游明朝"/>
      <family val="1"/>
      <charset val="128"/>
    </font>
    <font>
      <sz val="8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8"/>
      <color rgb="FFFF0000"/>
      <name val="游明朝"/>
      <family val="1"/>
      <charset val="128"/>
    </font>
    <font>
      <b/>
      <sz val="1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sz val="6"/>
      <color theme="1"/>
      <name val="游明朝"/>
      <family val="1"/>
      <charset val="128"/>
    </font>
    <font>
      <u/>
      <sz val="8"/>
      <name val="游明朝"/>
      <family val="1"/>
      <charset val="128"/>
    </font>
    <font>
      <b/>
      <sz val="18"/>
      <color rgb="FFFF0000"/>
      <name val="游明朝"/>
      <family val="1"/>
      <charset val="128"/>
    </font>
    <font>
      <sz val="18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sz val="20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u/>
      <sz val="12"/>
      <name val="游明朝"/>
      <family val="1"/>
      <charset val="128"/>
    </font>
    <font>
      <sz val="12"/>
      <color theme="1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 diagonalUp="1"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  <protection locked="0"/>
    </xf>
    <xf numFmtId="0" fontId="9" fillId="5" borderId="7" xfId="0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right" vertical="center"/>
    </xf>
    <xf numFmtId="14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Protection="1">
      <alignment vertical="center"/>
      <protection locked="0"/>
    </xf>
    <xf numFmtId="0" fontId="5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 shrinkToFit="1"/>
    </xf>
    <xf numFmtId="0" fontId="13" fillId="0" borderId="44" xfId="0" applyFont="1" applyBorder="1" applyAlignment="1">
      <alignment shrinkToFit="1"/>
    </xf>
    <xf numFmtId="0" fontId="5" fillId="4" borderId="3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6" fillId="0" borderId="0" xfId="0" applyFont="1" applyAlignment="1"/>
    <xf numFmtId="0" fontId="18" fillId="0" borderId="0" xfId="0" applyFont="1">
      <alignment vertical="center"/>
    </xf>
    <xf numFmtId="0" fontId="25" fillId="0" borderId="17" xfId="0" applyFont="1" applyBorder="1">
      <alignment vertical="center"/>
    </xf>
    <xf numFmtId="0" fontId="20" fillId="7" borderId="0" xfId="0" applyFont="1" applyFill="1">
      <alignment vertical="center"/>
    </xf>
    <xf numFmtId="0" fontId="4" fillId="2" borderId="13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15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4" fillId="2" borderId="19" xfId="0" applyFont="1" applyFill="1" applyBorder="1" applyAlignment="1">
      <alignment horizontal="left" vertical="center" indent="1"/>
    </xf>
    <xf numFmtId="0" fontId="4" fillId="2" borderId="20" xfId="0" applyFont="1" applyFill="1" applyBorder="1" applyAlignment="1">
      <alignment horizontal="left" vertical="center" indent="1"/>
    </xf>
    <xf numFmtId="177" fontId="5" fillId="0" borderId="32" xfId="0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5" fillId="2" borderId="0" xfId="0" applyFont="1" applyFill="1" applyAlignment="1">
      <alignment horizontal="right"/>
    </xf>
    <xf numFmtId="0" fontId="5" fillId="2" borderId="49" xfId="0" applyFont="1" applyFill="1" applyBorder="1" applyAlignment="1">
      <alignment horizontal="center" vertical="center"/>
    </xf>
    <xf numFmtId="177" fontId="5" fillId="0" borderId="37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177" fontId="5" fillId="0" borderId="40" xfId="0" applyNumberFormat="1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3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indent="1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1" fillId="0" borderId="0" xfId="0" applyFont="1" applyAlignment="1">
      <alignment vertical="top"/>
    </xf>
    <xf numFmtId="0" fontId="17" fillId="0" borderId="0" xfId="0" applyFont="1">
      <alignment vertical="center"/>
    </xf>
    <xf numFmtId="0" fontId="3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4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indent="1"/>
    </xf>
    <xf numFmtId="0" fontId="30" fillId="0" borderId="0" xfId="0" applyFont="1" applyAlignment="1">
      <alignment horizontal="center" vertical="center"/>
    </xf>
    <xf numFmtId="0" fontId="21" fillId="7" borderId="0" xfId="0" applyFont="1" applyFill="1">
      <alignment vertical="center"/>
    </xf>
    <xf numFmtId="0" fontId="44" fillId="0" borderId="1" xfId="0" applyFont="1" applyBorder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0" xfId="0" applyFont="1">
      <alignment vertical="center"/>
    </xf>
    <xf numFmtId="0" fontId="44" fillId="3" borderId="1" xfId="0" applyFont="1" applyFill="1" applyBorder="1">
      <alignment vertical="center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5" fillId="5" borderId="34" xfId="0" applyFont="1" applyFill="1" applyBorder="1" applyAlignment="1" applyProtection="1">
      <alignment horizontal="center" vertical="center"/>
      <protection locked="0"/>
    </xf>
    <xf numFmtId="0" fontId="5" fillId="5" borderId="31" xfId="0" applyFont="1" applyFill="1" applyBorder="1" applyProtection="1">
      <alignment vertical="center"/>
      <protection locked="0"/>
    </xf>
    <xf numFmtId="0" fontId="9" fillId="5" borderId="43" xfId="0" applyFont="1" applyFill="1" applyBorder="1" applyAlignment="1" applyProtection="1">
      <alignment horizontal="center" vertical="center" shrinkToFit="1"/>
      <protection locked="0"/>
    </xf>
    <xf numFmtId="0" fontId="5" fillId="5" borderId="8" xfId="0" applyFon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vertical="center" shrinkToFit="1"/>
    </xf>
    <xf numFmtId="0" fontId="5" fillId="2" borderId="17" xfId="0" applyFont="1" applyFill="1" applyBorder="1" applyAlignment="1">
      <alignment horizontal="right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9" fillId="5" borderId="42" xfId="0" applyFont="1" applyFill="1" applyBorder="1" applyAlignment="1" applyProtection="1">
      <alignment horizontal="center" vertical="center" shrinkToFit="1"/>
      <protection locked="0"/>
    </xf>
    <xf numFmtId="0" fontId="11" fillId="2" borderId="57" xfId="0" applyFont="1" applyFill="1" applyBorder="1" applyAlignment="1">
      <alignment horizontal="center" vertical="center" shrinkToFit="1"/>
    </xf>
    <xf numFmtId="0" fontId="13" fillId="0" borderId="42" xfId="0" applyFont="1" applyBorder="1" applyAlignment="1">
      <alignment shrinkToFi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4" fillId="0" borderId="58" xfId="0" applyFont="1" applyBorder="1">
      <alignment vertical="center"/>
    </xf>
    <xf numFmtId="0" fontId="45" fillId="0" borderId="0" xfId="0" applyFont="1">
      <alignment vertical="center"/>
    </xf>
    <xf numFmtId="0" fontId="38" fillId="8" borderId="0" xfId="0" applyFont="1" applyFill="1" applyAlignment="1">
      <alignment horizontal="centerContinuous" vertical="center"/>
    </xf>
    <xf numFmtId="0" fontId="39" fillId="8" borderId="0" xfId="0" applyFont="1" applyFill="1" applyAlignment="1">
      <alignment horizontal="centerContinuous" vertical="center"/>
    </xf>
    <xf numFmtId="0" fontId="5" fillId="8" borderId="0" xfId="0" applyFont="1" applyFill="1" applyAlignment="1">
      <alignment horizontal="centerContinuous" vertical="center"/>
    </xf>
    <xf numFmtId="0" fontId="5" fillId="2" borderId="19" xfId="0" applyFont="1" applyFill="1" applyBorder="1" applyAlignment="1">
      <alignment horizontal="right" shrinkToFit="1"/>
    </xf>
    <xf numFmtId="0" fontId="5" fillId="5" borderId="33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9" fillId="5" borderId="48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right" vertical="center"/>
    </xf>
    <xf numFmtId="0" fontId="12" fillId="2" borderId="8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1" xfId="0" applyFont="1" applyFill="1" applyBorder="1" applyAlignment="1">
      <alignment horizontal="right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5" fillId="9" borderId="11" xfId="0" applyFont="1" applyFill="1" applyBorder="1" applyAlignment="1">
      <alignment horizontal="right" vertical="center"/>
    </xf>
    <xf numFmtId="0" fontId="4" fillId="9" borderId="2" xfId="0" applyFont="1" applyFill="1" applyBorder="1">
      <alignment vertical="center"/>
    </xf>
    <xf numFmtId="0" fontId="4" fillId="9" borderId="3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12" fillId="2" borderId="4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7" fillId="0" borderId="0" xfId="0" applyFont="1" applyAlignment="1">
      <alignment vertical="top" wrapText="1"/>
    </xf>
    <xf numFmtId="0" fontId="25" fillId="4" borderId="48" xfId="0" applyFont="1" applyFill="1" applyBorder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48" fillId="0" borderId="0" xfId="0" applyFont="1">
      <alignment vertical="center"/>
    </xf>
    <xf numFmtId="177" fontId="10" fillId="0" borderId="71" xfId="0" applyNumberFormat="1" applyFont="1" applyBorder="1">
      <alignment vertical="center"/>
    </xf>
    <xf numFmtId="0" fontId="10" fillId="0" borderId="72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58" xfId="0" applyFont="1" applyBorder="1">
      <alignment vertical="center"/>
    </xf>
    <xf numFmtId="177" fontId="48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 shrinkToFit="1"/>
    </xf>
    <xf numFmtId="0" fontId="25" fillId="4" borderId="28" xfId="0" applyFont="1" applyFill="1" applyBorder="1" applyAlignment="1" applyProtection="1">
      <alignment horizontal="center" vertical="center"/>
      <protection locked="0"/>
    </xf>
    <xf numFmtId="0" fontId="25" fillId="4" borderId="29" xfId="0" applyFont="1" applyFill="1" applyBorder="1" applyAlignment="1" applyProtection="1">
      <alignment horizontal="center" vertical="center"/>
      <protection locked="0"/>
    </xf>
    <xf numFmtId="0" fontId="25" fillId="4" borderId="30" xfId="0" applyFont="1" applyFill="1" applyBorder="1" applyAlignment="1" applyProtection="1">
      <alignment horizontal="center" vertical="center"/>
      <protection locked="0"/>
    </xf>
    <xf numFmtId="0" fontId="29" fillId="4" borderId="28" xfId="1" applyFill="1" applyBorder="1" applyAlignment="1" applyProtection="1">
      <alignment horizontal="center" vertical="center" shrinkToFit="1"/>
      <protection locked="0"/>
    </xf>
    <xf numFmtId="0" fontId="25" fillId="4" borderId="29" xfId="0" applyFont="1" applyFill="1" applyBorder="1" applyAlignment="1" applyProtection="1">
      <alignment horizontal="center" vertical="center" shrinkToFit="1"/>
      <protection locked="0"/>
    </xf>
    <xf numFmtId="0" fontId="25" fillId="4" borderId="30" xfId="0" applyFont="1" applyFill="1" applyBorder="1" applyAlignment="1" applyProtection="1">
      <alignment horizontal="center" vertical="center" shrinkToFit="1"/>
      <protection locked="0"/>
    </xf>
    <xf numFmtId="0" fontId="25" fillId="4" borderId="28" xfId="0" applyFont="1" applyFill="1" applyBorder="1" applyProtection="1">
      <alignment vertical="center"/>
      <protection locked="0"/>
    </xf>
    <xf numFmtId="0" fontId="25" fillId="4" borderId="30" xfId="0" applyFont="1" applyFill="1" applyBorder="1" applyProtection="1">
      <alignment vertical="center"/>
      <protection locked="0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25" fillId="4" borderId="48" xfId="0" applyFont="1" applyFill="1" applyBorder="1" applyAlignment="1" applyProtection="1">
      <alignment horizontal="center" vertical="center"/>
      <protection locked="0"/>
    </xf>
    <xf numFmtId="0" fontId="25" fillId="4" borderId="48" xfId="0" applyFont="1" applyFill="1" applyBorder="1" applyProtection="1">
      <alignment vertical="center"/>
      <protection locked="0"/>
    </xf>
    <xf numFmtId="0" fontId="25" fillId="4" borderId="59" xfId="0" applyFont="1" applyFill="1" applyBorder="1" applyAlignment="1" applyProtection="1">
      <alignment horizontal="center" vertical="center"/>
      <protection locked="0"/>
    </xf>
    <xf numFmtId="0" fontId="25" fillId="4" borderId="60" xfId="0" applyFont="1" applyFill="1" applyBorder="1" applyAlignment="1" applyProtection="1">
      <alignment horizontal="center" vertical="center"/>
      <protection locked="0"/>
    </xf>
    <xf numFmtId="0" fontId="25" fillId="4" borderId="61" xfId="0" applyFont="1" applyFill="1" applyBorder="1" applyAlignment="1" applyProtection="1">
      <alignment horizontal="center" vertical="center"/>
      <protection locked="0"/>
    </xf>
    <xf numFmtId="0" fontId="43" fillId="4" borderId="28" xfId="1" applyFont="1" applyFill="1" applyBorder="1" applyAlignment="1" applyProtection="1">
      <alignment horizontal="center" vertical="center" shrinkToFit="1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left" vertical="center" inden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6" borderId="67" xfId="0" applyFont="1" applyFill="1" applyBorder="1">
      <alignment vertical="center"/>
    </xf>
    <xf numFmtId="0" fontId="4" fillId="6" borderId="68" xfId="0" applyFont="1" applyFill="1" applyBorder="1">
      <alignment vertical="center"/>
    </xf>
    <xf numFmtId="0" fontId="4" fillId="6" borderId="69" xfId="0" applyFont="1" applyFill="1" applyBorder="1">
      <alignment vertical="center"/>
    </xf>
    <xf numFmtId="0" fontId="4" fillId="6" borderId="65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66" xfId="0" applyFont="1" applyFill="1" applyBorder="1">
      <alignment vertical="center"/>
    </xf>
    <xf numFmtId="0" fontId="4" fillId="6" borderId="62" xfId="0" applyFont="1" applyFill="1" applyBorder="1">
      <alignment vertical="center"/>
    </xf>
    <xf numFmtId="0" fontId="4" fillId="6" borderId="63" xfId="0" applyFont="1" applyFill="1" applyBorder="1">
      <alignment vertical="center"/>
    </xf>
    <xf numFmtId="0" fontId="4" fillId="6" borderId="64" xfId="0" applyFont="1" applyFill="1" applyBorder="1">
      <alignment vertical="center"/>
    </xf>
    <xf numFmtId="0" fontId="1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right" vertical="center" indent="1"/>
    </xf>
    <xf numFmtId="176" fontId="5" fillId="2" borderId="0" xfId="0" applyNumberFormat="1" applyFont="1" applyFill="1" applyAlignment="1">
      <alignment horizontal="right" vertical="center" indent="1"/>
    </xf>
    <xf numFmtId="177" fontId="6" fillId="0" borderId="28" xfId="0" applyNumberFormat="1" applyFont="1" applyBorder="1" applyAlignment="1">
      <alignment vertical="center" shrinkToFit="1"/>
    </xf>
    <xf numFmtId="177" fontId="6" fillId="0" borderId="29" xfId="0" applyNumberFormat="1" applyFont="1" applyBorder="1" applyAlignment="1">
      <alignment vertical="center" shrinkToFit="1"/>
    </xf>
    <xf numFmtId="177" fontId="6" fillId="0" borderId="30" xfId="0" applyNumberFormat="1" applyFont="1" applyBorder="1" applyAlignment="1">
      <alignment vertical="center" shrinkToFit="1"/>
    </xf>
    <xf numFmtId="0" fontId="5" fillId="0" borderId="32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right" vertical="center" indent="1"/>
    </xf>
    <xf numFmtId="176" fontId="5" fillId="0" borderId="0" xfId="0" applyNumberFormat="1" applyFont="1" applyAlignment="1">
      <alignment horizontal="right" vertical="center" indent="1"/>
    </xf>
    <xf numFmtId="176" fontId="5" fillId="0" borderId="16" xfId="0" applyNumberFormat="1" applyFont="1" applyBorder="1" applyAlignment="1">
      <alignment horizontal="right" vertical="center" indent="1"/>
    </xf>
    <xf numFmtId="176" fontId="10" fillId="0" borderId="45" xfId="0" applyNumberFormat="1" applyFont="1" applyBorder="1" applyAlignment="1">
      <alignment horizontal="right" vertical="center" indent="1"/>
    </xf>
    <xf numFmtId="176" fontId="10" fillId="0" borderId="46" xfId="0" applyNumberFormat="1" applyFont="1" applyBorder="1" applyAlignment="1">
      <alignment horizontal="right" vertical="center" indent="1"/>
    </xf>
    <xf numFmtId="176" fontId="10" fillId="0" borderId="47" xfId="0" applyNumberFormat="1" applyFont="1" applyBorder="1" applyAlignment="1">
      <alignment horizontal="right" vertical="center" indent="1"/>
    </xf>
    <xf numFmtId="0" fontId="4" fillId="2" borderId="17" xfId="0" applyFont="1" applyFill="1" applyBorder="1" applyAlignment="1">
      <alignment horizontal="left" vertical="center" indent="1"/>
    </xf>
    <xf numFmtId="0" fontId="4" fillId="2" borderId="16" xfId="0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AF89-84BA-4F7B-8A4B-BACBF8B4B26D}">
  <sheetPr>
    <tabColor rgb="FFFF0000"/>
  </sheetPr>
  <dimension ref="A1:K49"/>
  <sheetViews>
    <sheetView showGridLines="0" tabSelected="1" view="pageBreakPreview" zoomScaleNormal="100" zoomScaleSheetLayoutView="100" workbookViewId="0">
      <selection activeCell="A2" sqref="A2"/>
    </sheetView>
  </sheetViews>
  <sheetFormatPr defaultColWidth="9" defaultRowHeight="18"/>
  <cols>
    <col min="1" max="1" width="93.5" style="41" customWidth="1"/>
    <col min="2" max="2" width="88.875" style="41" bestFit="1" customWidth="1"/>
    <col min="3" max="10" width="9" style="41"/>
    <col min="11" max="11" width="9.25" style="41" customWidth="1"/>
    <col min="12" max="16384" width="9" style="41"/>
  </cols>
  <sheetData>
    <row r="1" spans="1:11" ht="33">
      <c r="A1" s="103" t="s">
        <v>157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30" customHeight="1">
      <c r="A2" s="7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30" customHeight="1">
      <c r="A3" s="77" t="s">
        <v>86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30" customHeight="1">
      <c r="A4" s="98" t="s">
        <v>87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18.95" customHeight="1">
      <c r="A5" s="41" t="s">
        <v>96</v>
      </c>
    </row>
    <row r="6" spans="1:11" ht="19.5">
      <c r="A6" s="156" t="s">
        <v>158</v>
      </c>
      <c r="C6" s="67"/>
      <c r="D6" s="67"/>
      <c r="E6" s="67"/>
      <c r="F6" s="67"/>
      <c r="G6" s="67"/>
    </row>
    <row r="7" spans="1:11">
      <c r="A7" s="100"/>
      <c r="C7" s="67"/>
      <c r="D7" s="67"/>
      <c r="E7" s="67"/>
      <c r="F7" s="67"/>
      <c r="G7" s="67"/>
    </row>
    <row r="8" spans="1:11" ht="9.9499999999999993" customHeight="1"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8.95" customHeight="1">
      <c r="A9" s="41" t="s">
        <v>25</v>
      </c>
    </row>
    <row r="10" spans="1:11">
      <c r="A10" s="101" t="s">
        <v>167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38.1" customHeight="1">
      <c r="A11" s="101" t="s">
        <v>88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8.95" customHeight="1">
      <c r="A12" s="101" t="s">
        <v>145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ht="18.95" customHeight="1">
      <c r="A13" s="102" t="s">
        <v>89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8.95" customHeight="1">
      <c r="A14" s="102" t="s">
        <v>97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18.95" customHeight="1">
      <c r="A15" s="102" t="s">
        <v>90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8.95" customHeight="1">
      <c r="A16" s="102" t="s">
        <v>91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9.9499999999999993" customHeight="1">
      <c r="B17" s="10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18.95" customHeight="1">
      <c r="A18" s="42" t="s">
        <v>92</v>
      </c>
      <c r="B18" s="102"/>
      <c r="C18" s="42"/>
      <c r="D18" s="42"/>
      <c r="E18" s="42"/>
      <c r="F18" s="42"/>
      <c r="G18" s="42"/>
      <c r="H18" s="42"/>
      <c r="I18" s="42"/>
      <c r="J18" s="42"/>
      <c r="K18" s="42"/>
    </row>
    <row r="19" spans="1:11" ht="18.95" customHeight="1">
      <c r="A19" s="102" t="s">
        <v>93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 ht="38.1" customHeight="1">
      <c r="A20" s="101" t="s">
        <v>146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s="43" customFormat="1" ht="38.1" customHeight="1">
      <c r="A21" s="101" t="s">
        <v>94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8.95" customHeight="1">
      <c r="A22" s="102" t="s">
        <v>95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1" ht="9.9499999999999993" customHeight="1"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ht="35.1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ht="9.9499999999999993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18.9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</sheetData>
  <sheetProtection algorithmName="SHA-512" hashValue="5zZEqbbGe4+QzxobsjUkqlhFKzXXABvpWZa0yGarSo6xxsZP8828BjqdwCZtChy3dt0WqFevyHx7vbbYYjSmqQ==" saltValue="tuVOSSTi/fpAwFUhHivGEg==" spinCount="100000" sheet="1" selectLockedCells="1"/>
  <phoneticPr fontId="22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78"/>
  <sheetViews>
    <sheetView showGridLines="0" view="pageBreakPreview" zoomScaleNormal="100" zoomScaleSheetLayoutView="100" workbookViewId="0">
      <selection activeCell="A2" sqref="A2:I2"/>
    </sheetView>
  </sheetViews>
  <sheetFormatPr defaultColWidth="9" defaultRowHeight="18"/>
  <cols>
    <col min="1" max="1" width="6" style="45" customWidth="1"/>
    <col min="2" max="3" width="10.375" style="45" customWidth="1"/>
    <col min="4" max="5" width="9" style="45" customWidth="1"/>
    <col min="6" max="7" width="9.375" style="45" customWidth="1"/>
    <col min="8" max="16384" width="9" style="45"/>
  </cols>
  <sheetData>
    <row r="1" spans="1:11" ht="32.25" customHeight="1">
      <c r="A1" s="194" t="s">
        <v>159</v>
      </c>
      <c r="B1" s="195"/>
      <c r="C1" s="195"/>
      <c r="D1" s="195"/>
      <c r="E1" s="195"/>
      <c r="F1" s="195"/>
      <c r="G1" s="195"/>
      <c r="H1" s="195"/>
      <c r="I1" s="195"/>
      <c r="J1" s="46"/>
      <c r="K1" s="46"/>
    </row>
    <row r="2" spans="1:11" ht="21.75" customHeight="1">
      <c r="A2" s="196" t="s">
        <v>37</v>
      </c>
      <c r="B2" s="196"/>
      <c r="C2" s="196"/>
      <c r="D2" s="196"/>
      <c r="E2" s="196"/>
      <c r="F2" s="196"/>
      <c r="G2" s="196"/>
      <c r="H2" s="196"/>
      <c r="I2" s="196"/>
    </row>
    <row r="3" spans="1:11" ht="8.25" customHeight="1">
      <c r="A3" s="197"/>
      <c r="B3" s="197"/>
      <c r="C3" s="197"/>
      <c r="D3" s="197"/>
      <c r="E3" s="197"/>
      <c r="F3" s="197"/>
      <c r="G3" s="197"/>
      <c r="H3" s="197"/>
      <c r="I3" s="197"/>
    </row>
    <row r="4" spans="1:11" ht="16.5" customHeight="1">
      <c r="A4" s="47" t="s">
        <v>109</v>
      </c>
      <c r="B4" s="47"/>
      <c r="C4" s="47"/>
      <c r="D4" s="47"/>
      <c r="E4" s="47"/>
      <c r="F4" s="47"/>
      <c r="G4" s="47"/>
      <c r="H4" s="47"/>
      <c r="I4" s="47"/>
    </row>
    <row r="5" spans="1:11" ht="16.5" customHeight="1">
      <c r="A5" s="47" t="s">
        <v>110</v>
      </c>
      <c r="B5" s="47"/>
      <c r="C5" s="47"/>
      <c r="D5" s="47"/>
      <c r="E5" s="47"/>
      <c r="F5" s="47"/>
      <c r="G5" s="47"/>
      <c r="H5" s="47"/>
      <c r="I5" s="47"/>
    </row>
    <row r="6" spans="1:11" ht="16.5" customHeight="1">
      <c r="A6" s="47" t="s">
        <v>111</v>
      </c>
      <c r="B6" s="47"/>
      <c r="C6" s="47"/>
      <c r="D6" s="47"/>
      <c r="E6" s="47"/>
      <c r="F6" s="47"/>
      <c r="G6" s="47"/>
      <c r="H6" s="47"/>
      <c r="I6" s="47"/>
    </row>
    <row r="7" spans="1:11" ht="7.5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11" ht="24">
      <c r="A8" s="49" t="s">
        <v>38</v>
      </c>
      <c r="B8" s="47"/>
      <c r="C8" s="47"/>
      <c r="D8" s="47"/>
      <c r="E8" s="47"/>
      <c r="F8" s="47"/>
      <c r="G8" s="47"/>
      <c r="H8" s="47"/>
    </row>
    <row r="9" spans="1:11" ht="8.25" customHeight="1"/>
    <row r="10" spans="1:11" ht="18.75" thickBot="1">
      <c r="A10" s="47" t="s">
        <v>155</v>
      </c>
      <c r="B10" s="47"/>
      <c r="C10" s="50"/>
      <c r="D10" s="50"/>
      <c r="E10" s="47"/>
      <c r="F10" s="47"/>
      <c r="G10" s="47"/>
      <c r="H10" s="47"/>
    </row>
    <row r="11" spans="1:11" ht="23.25" customHeight="1" thickBot="1">
      <c r="A11" s="178"/>
      <c r="B11" s="179"/>
    </row>
    <row r="12" spans="1:11" ht="18.75" thickBot="1">
      <c r="A12" s="47" t="s">
        <v>39</v>
      </c>
      <c r="B12" s="47"/>
      <c r="C12" s="47"/>
      <c r="D12" s="47"/>
      <c r="F12" s="47"/>
      <c r="G12" s="47"/>
      <c r="H12" s="47"/>
    </row>
    <row r="13" spans="1:11" ht="23.25" customHeight="1" thickBot="1">
      <c r="A13" s="172"/>
      <c r="B13" s="173"/>
      <c r="C13" s="173"/>
      <c r="D13" s="173"/>
      <c r="E13" s="173"/>
      <c r="F13" s="173"/>
      <c r="G13" s="173"/>
      <c r="H13" s="173"/>
      <c r="I13" s="174"/>
    </row>
    <row r="14" spans="1:11" ht="18.75" thickBot="1">
      <c r="A14" s="55" t="s">
        <v>63</v>
      </c>
      <c r="B14" s="47"/>
      <c r="C14" s="47"/>
      <c r="D14" s="47"/>
      <c r="E14" s="47"/>
      <c r="F14" s="47"/>
      <c r="G14" s="47"/>
      <c r="H14" s="47"/>
    </row>
    <row r="15" spans="1:11" ht="23.25" customHeight="1" thickBot="1">
      <c r="A15" s="172"/>
      <c r="B15" s="173"/>
      <c r="C15" s="173"/>
      <c r="D15" s="173"/>
      <c r="E15" s="173"/>
      <c r="F15" s="173"/>
      <c r="G15" s="173"/>
      <c r="H15" s="173"/>
      <c r="I15" s="174"/>
    </row>
    <row r="16" spans="1:11" ht="18.75" thickBot="1">
      <c r="A16" s="47" t="s">
        <v>68</v>
      </c>
      <c r="B16" s="47"/>
      <c r="C16" s="47"/>
      <c r="D16" s="47"/>
      <c r="E16" s="47"/>
      <c r="F16" s="47"/>
      <c r="G16" s="47"/>
      <c r="H16" s="47"/>
    </row>
    <row r="17" spans="1:9" ht="23.25" customHeight="1" thickBot="1">
      <c r="A17" s="172"/>
      <c r="B17" s="173"/>
      <c r="C17" s="173"/>
      <c r="D17" s="173"/>
      <c r="E17" s="173"/>
      <c r="F17" s="173"/>
      <c r="G17" s="173"/>
      <c r="H17" s="173"/>
      <c r="I17" s="174"/>
    </row>
    <row r="18" spans="1:9" ht="18.75" thickBot="1">
      <c r="A18" s="55" t="s">
        <v>69</v>
      </c>
      <c r="B18" s="47"/>
      <c r="C18" s="47"/>
      <c r="D18" s="47"/>
      <c r="F18" s="47"/>
      <c r="G18" s="47"/>
      <c r="H18" s="47"/>
    </row>
    <row r="19" spans="1:9" ht="23.25" customHeight="1" thickBot="1">
      <c r="A19" s="172"/>
      <c r="B19" s="173"/>
      <c r="C19" s="173"/>
      <c r="D19" s="173"/>
      <c r="E19" s="173"/>
      <c r="F19" s="173"/>
      <c r="G19" s="173"/>
      <c r="H19" s="173"/>
      <c r="I19" s="174"/>
    </row>
    <row r="20" spans="1:9" ht="18.75" thickBot="1">
      <c r="A20" s="47" t="s">
        <v>40</v>
      </c>
      <c r="B20" s="47"/>
      <c r="C20" s="47"/>
      <c r="D20" s="47"/>
      <c r="E20" s="47"/>
      <c r="F20" s="47"/>
      <c r="G20" s="47"/>
      <c r="H20" s="47"/>
    </row>
    <row r="21" spans="1:9" ht="23.25" customHeight="1" thickBot="1">
      <c r="A21" s="172"/>
      <c r="B21" s="173"/>
      <c r="C21" s="173"/>
      <c r="D21" s="174"/>
      <c r="E21" s="47"/>
      <c r="F21" s="47"/>
      <c r="G21" s="47"/>
      <c r="H21" s="47"/>
    </row>
    <row r="22" spans="1:9" ht="18.75" thickBot="1">
      <c r="A22" s="47" t="s">
        <v>41</v>
      </c>
      <c r="B22" s="47"/>
      <c r="C22" s="50"/>
      <c r="D22" s="50"/>
      <c r="E22" s="47"/>
      <c r="F22" s="47"/>
      <c r="G22" s="47"/>
      <c r="H22" s="47"/>
    </row>
    <row r="23" spans="1:9" ht="23.25" customHeight="1" thickBot="1">
      <c r="A23" s="178"/>
      <c r="B23" s="179"/>
    </row>
    <row r="24" spans="1:9" ht="14.25" customHeight="1" thickBot="1">
      <c r="A24" s="47" t="s">
        <v>64</v>
      </c>
      <c r="B24" s="51"/>
      <c r="C24" s="52"/>
      <c r="D24" s="52"/>
      <c r="E24" s="52"/>
      <c r="F24" s="52"/>
      <c r="G24" s="52"/>
      <c r="H24" s="52"/>
      <c r="I24" s="52"/>
    </row>
    <row r="25" spans="1:9" ht="14.25" customHeight="1" thickBot="1">
      <c r="A25" s="180" t="s">
        <v>65</v>
      </c>
      <c r="B25" s="181"/>
      <c r="C25" s="182" t="s">
        <v>66</v>
      </c>
      <c r="D25" s="183"/>
      <c r="E25" s="183"/>
      <c r="F25" s="183"/>
      <c r="G25" s="183"/>
      <c r="H25" s="183"/>
      <c r="I25" s="184"/>
    </row>
    <row r="26" spans="1:9" ht="23.25" customHeight="1" thickBot="1">
      <c r="A26" s="185"/>
      <c r="B26" s="185"/>
      <c r="C26" s="186"/>
      <c r="D26" s="186"/>
      <c r="E26" s="186"/>
      <c r="F26" s="186"/>
      <c r="G26" s="186"/>
      <c r="H26" s="186"/>
      <c r="I26" s="186"/>
    </row>
    <row r="27" spans="1:9" ht="18.75" thickBot="1">
      <c r="A27" s="47" t="s">
        <v>42</v>
      </c>
      <c r="C27" s="47"/>
      <c r="D27" s="53"/>
      <c r="E27" s="47" t="s">
        <v>43</v>
      </c>
      <c r="F27" s="47"/>
      <c r="G27" s="47"/>
      <c r="H27" s="47"/>
    </row>
    <row r="28" spans="1:9" ht="23.25" customHeight="1" thickBot="1">
      <c r="A28" s="172"/>
      <c r="B28" s="173"/>
      <c r="C28" s="173"/>
      <c r="D28" s="174"/>
      <c r="E28" s="172"/>
      <c r="F28" s="173"/>
      <c r="G28" s="173"/>
      <c r="H28" s="173"/>
      <c r="I28" s="56"/>
    </row>
    <row r="29" spans="1:9" ht="18.75" thickBot="1">
      <c r="A29" s="47" t="s">
        <v>170</v>
      </c>
      <c r="C29" s="47"/>
      <c r="D29" s="47"/>
      <c r="E29" s="47"/>
      <c r="F29" s="47"/>
      <c r="G29" s="47"/>
      <c r="H29" s="47"/>
    </row>
    <row r="30" spans="1:9" ht="23.25" customHeight="1" thickBot="1">
      <c r="A30" s="190"/>
      <c r="B30" s="176"/>
      <c r="C30" s="176"/>
      <c r="D30" s="176"/>
      <c r="E30" s="176"/>
      <c r="F30" s="176"/>
      <c r="G30" s="176"/>
      <c r="H30" s="176"/>
      <c r="I30" s="177"/>
    </row>
    <row r="31" spans="1:9" ht="15.75" customHeight="1"/>
    <row r="32" spans="1:9" ht="15.75" customHeight="1">
      <c r="A32" s="49" t="s">
        <v>44</v>
      </c>
      <c r="E32" s="54" t="s">
        <v>45</v>
      </c>
    </row>
    <row r="33" spans="1:7" ht="15.75" customHeight="1">
      <c r="A33" s="75" t="s">
        <v>76</v>
      </c>
      <c r="E33" s="54"/>
    </row>
    <row r="34" spans="1:7" ht="15.75" customHeight="1">
      <c r="A34" s="75" t="s">
        <v>75</v>
      </c>
      <c r="E34" s="54"/>
    </row>
    <row r="35" spans="1:7" ht="9" customHeight="1"/>
    <row r="36" spans="1:7" ht="15.75" customHeight="1" thickBot="1">
      <c r="A36" s="47" t="s">
        <v>46</v>
      </c>
      <c r="E36" s="47" t="s">
        <v>47</v>
      </c>
    </row>
    <row r="37" spans="1:7" ht="23.25" customHeight="1" thickBot="1">
      <c r="A37" s="191"/>
      <c r="B37" s="192"/>
      <c r="C37" s="192"/>
      <c r="D37" s="193"/>
      <c r="E37" s="191"/>
      <c r="F37" s="192"/>
      <c r="G37" s="193"/>
    </row>
    <row r="38" spans="1:7" ht="15.75" customHeight="1" thickBot="1">
      <c r="A38" s="47" t="s">
        <v>48</v>
      </c>
    </row>
    <row r="39" spans="1:7" ht="23.25" customHeight="1" thickBot="1">
      <c r="A39" s="191"/>
      <c r="B39" s="192"/>
      <c r="C39" s="192"/>
      <c r="D39" s="193"/>
    </row>
    <row r="40" spans="1:7" ht="15" customHeight="1" thickBot="1">
      <c r="A40" s="47" t="s">
        <v>74</v>
      </c>
      <c r="B40" s="48"/>
      <c r="C40" s="48"/>
      <c r="D40" s="48"/>
    </row>
    <row r="41" spans="1:7" ht="23.25" customHeight="1" thickBot="1">
      <c r="A41" s="191"/>
      <c r="B41" s="192"/>
      <c r="C41" s="192"/>
      <c r="D41" s="193"/>
    </row>
    <row r="42" spans="1:7" ht="15" customHeight="1">
      <c r="A42" s="48"/>
      <c r="B42" s="48"/>
      <c r="C42" s="48"/>
      <c r="D42" s="48"/>
    </row>
    <row r="43" spans="1:7" ht="8.25" customHeight="1"/>
    <row r="44" spans="1:7" ht="24">
      <c r="A44" s="84" t="s">
        <v>130</v>
      </c>
      <c r="B44" s="84"/>
    </row>
    <row r="45" spans="1:7" ht="15.75" customHeight="1">
      <c r="A45" s="50" t="s">
        <v>131</v>
      </c>
      <c r="B45" s="50"/>
    </row>
    <row r="46" spans="1:7" ht="9.75" customHeight="1">
      <c r="B46" s="47"/>
    </row>
    <row r="47" spans="1:7" ht="15.75" customHeight="1">
      <c r="A47" s="93" t="s">
        <v>132</v>
      </c>
      <c r="B47" s="47"/>
    </row>
    <row r="48" spans="1:7" ht="9" customHeight="1">
      <c r="A48" s="93"/>
      <c r="B48" s="47"/>
    </row>
    <row r="49" spans="1:9" ht="18.75" thickBot="1">
      <c r="A49" s="47" t="s">
        <v>133</v>
      </c>
      <c r="E49" s="171" t="s">
        <v>134</v>
      </c>
      <c r="F49" s="171"/>
      <c r="G49" s="171"/>
      <c r="H49" s="171"/>
      <c r="I49" s="171"/>
    </row>
    <row r="50" spans="1:9" ht="22.5" customHeight="1" thickBot="1">
      <c r="A50" s="187"/>
      <c r="B50" s="188"/>
      <c r="C50" s="188"/>
      <c r="D50" s="188"/>
      <c r="E50" s="188"/>
      <c r="F50" s="188"/>
      <c r="G50" s="188"/>
      <c r="H50" s="189"/>
    </row>
    <row r="51" spans="1:9" ht="18.75" customHeight="1" thickBot="1">
      <c r="A51" s="47" t="s">
        <v>135</v>
      </c>
      <c r="E51" s="47" t="s">
        <v>147</v>
      </c>
    </row>
    <row r="52" spans="1:9" ht="24.75" thickBot="1">
      <c r="A52" s="178"/>
      <c r="B52" s="179"/>
      <c r="E52" s="157"/>
      <c r="F52" s="158"/>
    </row>
    <row r="53" spans="1:9" ht="18.75" customHeight="1" thickBot="1">
      <c r="A53" s="47" t="s">
        <v>136</v>
      </c>
    </row>
    <row r="54" spans="1:9" ht="24.75" thickBot="1">
      <c r="A54" s="178"/>
      <c r="B54" s="179"/>
    </row>
    <row r="55" spans="1:9" ht="18.75" customHeight="1" thickBot="1">
      <c r="A55" s="47" t="s">
        <v>137</v>
      </c>
      <c r="B55" s="51"/>
      <c r="C55" s="52"/>
      <c r="D55" s="52"/>
      <c r="E55" s="52"/>
      <c r="F55" s="52"/>
      <c r="G55" s="52"/>
      <c r="H55" s="52"/>
      <c r="I55" s="52"/>
    </row>
    <row r="56" spans="1:9" ht="14.25" customHeight="1" thickBot="1">
      <c r="A56" s="180" t="s">
        <v>65</v>
      </c>
      <c r="B56" s="181"/>
      <c r="C56" s="182" t="s">
        <v>66</v>
      </c>
      <c r="D56" s="183"/>
      <c r="E56" s="183"/>
      <c r="F56" s="183"/>
      <c r="G56" s="183"/>
      <c r="H56" s="183"/>
      <c r="I56" s="184"/>
    </row>
    <row r="57" spans="1:9" ht="23.25" customHeight="1" thickBot="1">
      <c r="A57" s="185"/>
      <c r="B57" s="185"/>
      <c r="C57" s="186"/>
      <c r="D57" s="186"/>
      <c r="E57" s="186"/>
      <c r="F57" s="186"/>
      <c r="G57" s="186"/>
      <c r="H57" s="186"/>
      <c r="I57" s="186"/>
    </row>
    <row r="58" spans="1:9" ht="18.75" customHeight="1" thickBot="1">
      <c r="A58" s="47" t="s">
        <v>42</v>
      </c>
      <c r="C58" s="47"/>
      <c r="D58" s="53"/>
    </row>
    <row r="59" spans="1:9" ht="24.75" thickBot="1">
      <c r="A59" s="172"/>
      <c r="B59" s="173"/>
      <c r="C59" s="173"/>
      <c r="D59" s="174"/>
    </row>
    <row r="60" spans="1:9" ht="18.75" thickBot="1">
      <c r="A60" s="47" t="s">
        <v>138</v>
      </c>
      <c r="C60" s="47"/>
      <c r="D60" s="47"/>
      <c r="E60" s="47"/>
      <c r="F60" s="47"/>
      <c r="G60" s="47"/>
      <c r="H60" s="47"/>
    </row>
    <row r="61" spans="1:9" ht="23.25" customHeight="1" thickBot="1">
      <c r="A61" s="175"/>
      <c r="B61" s="176"/>
      <c r="C61" s="176"/>
      <c r="D61" s="176"/>
      <c r="E61" s="176"/>
      <c r="F61" s="176"/>
      <c r="G61" s="176"/>
      <c r="H61" s="176"/>
      <c r="I61" s="177"/>
    </row>
    <row r="63" spans="1:9" ht="15.75" customHeight="1">
      <c r="A63" s="93" t="s">
        <v>139</v>
      </c>
      <c r="B63" s="47"/>
    </row>
    <row r="64" spans="1:9" ht="9" customHeight="1">
      <c r="A64" s="93"/>
      <c r="B64" s="47"/>
    </row>
    <row r="65" spans="1:9" ht="18.75" thickBot="1">
      <c r="A65" s="47" t="s">
        <v>140</v>
      </c>
      <c r="E65" s="171" t="s">
        <v>141</v>
      </c>
      <c r="F65" s="171"/>
      <c r="G65" s="171"/>
      <c r="H65" s="171"/>
      <c r="I65" s="171"/>
    </row>
    <row r="66" spans="1:9" ht="22.5" customHeight="1" thickBot="1">
      <c r="A66" s="187"/>
      <c r="B66" s="188"/>
      <c r="C66" s="188"/>
      <c r="D66" s="188"/>
      <c r="E66" s="188"/>
      <c r="F66" s="188"/>
      <c r="G66" s="188"/>
      <c r="H66" s="189"/>
    </row>
    <row r="67" spans="1:9" ht="18.75" customHeight="1" thickBot="1">
      <c r="A67" s="47" t="s">
        <v>135</v>
      </c>
      <c r="E67" s="47" t="s">
        <v>147</v>
      </c>
    </row>
    <row r="68" spans="1:9" ht="24.75" thickBot="1">
      <c r="A68" s="178"/>
      <c r="B68" s="179"/>
      <c r="E68" s="157"/>
      <c r="F68" s="158"/>
    </row>
    <row r="69" spans="1:9" ht="18.75" customHeight="1" thickBot="1">
      <c r="A69" s="47" t="s">
        <v>136</v>
      </c>
    </row>
    <row r="70" spans="1:9" ht="24.75" thickBot="1">
      <c r="A70" s="178"/>
      <c r="B70" s="179"/>
    </row>
    <row r="71" spans="1:9" ht="18.75" customHeight="1" thickBot="1">
      <c r="A71" s="47" t="s">
        <v>137</v>
      </c>
      <c r="B71" s="51"/>
      <c r="C71" s="52"/>
      <c r="D71" s="52"/>
      <c r="E71" s="52"/>
      <c r="F71" s="52"/>
      <c r="G71" s="52"/>
      <c r="H71" s="52"/>
      <c r="I71" s="52"/>
    </row>
    <row r="72" spans="1:9" ht="14.25" customHeight="1" thickBot="1">
      <c r="A72" s="180" t="s">
        <v>65</v>
      </c>
      <c r="B72" s="181"/>
      <c r="C72" s="182" t="s">
        <v>66</v>
      </c>
      <c r="D72" s="183"/>
      <c r="E72" s="183"/>
      <c r="F72" s="183"/>
      <c r="G72" s="183"/>
      <c r="H72" s="183"/>
      <c r="I72" s="184"/>
    </row>
    <row r="73" spans="1:9" ht="23.25" customHeight="1" thickBot="1">
      <c r="A73" s="185"/>
      <c r="B73" s="185"/>
      <c r="C73" s="186"/>
      <c r="D73" s="186"/>
      <c r="E73" s="186"/>
      <c r="F73" s="186"/>
      <c r="G73" s="186"/>
      <c r="H73" s="186"/>
      <c r="I73" s="186"/>
    </row>
    <row r="74" spans="1:9" ht="18.75" customHeight="1" thickBot="1">
      <c r="A74" s="47" t="s">
        <v>42</v>
      </c>
      <c r="C74" s="47"/>
      <c r="D74" s="53"/>
    </row>
    <row r="75" spans="1:9" ht="24.75" thickBot="1">
      <c r="A75" s="172"/>
      <c r="B75" s="173"/>
      <c r="C75" s="173"/>
      <c r="D75" s="174"/>
    </row>
    <row r="76" spans="1:9" ht="18.75" thickBot="1">
      <c r="A76" s="47" t="s">
        <v>138</v>
      </c>
      <c r="C76" s="47"/>
      <c r="D76" s="47"/>
      <c r="E76" s="47"/>
      <c r="F76" s="47"/>
      <c r="G76" s="47"/>
      <c r="H76" s="47"/>
    </row>
    <row r="77" spans="1:9" ht="23.25" customHeight="1" thickBot="1">
      <c r="A77" s="175"/>
      <c r="B77" s="176"/>
      <c r="C77" s="176"/>
      <c r="D77" s="176"/>
      <c r="E77" s="176"/>
      <c r="F77" s="176"/>
      <c r="G77" s="176"/>
      <c r="H77" s="176"/>
      <c r="I77" s="177"/>
    </row>
    <row r="78" spans="1:9" ht="8.25" customHeight="1"/>
  </sheetData>
  <sheetProtection algorithmName="SHA-512" hashValue="0zsWVN5KW2ujA4DXMtTTp3q3KV2uDEbmiMUiFJueaXv663cb5ifxJm6IxEGRK3SiFTmaIemq96KN5z6Mbhowjg==" saltValue="qjq0HzJDghxkw7akoAtj5A==" spinCount="100000" sheet="1" selectLockedCells="1"/>
  <dataConsolidate/>
  <mergeCells count="43">
    <mergeCell ref="A1:I1"/>
    <mergeCell ref="A2:I2"/>
    <mergeCell ref="A3:I3"/>
    <mergeCell ref="A13:I13"/>
    <mergeCell ref="A15:I15"/>
    <mergeCell ref="A11:B11"/>
    <mergeCell ref="A30:I30"/>
    <mergeCell ref="A37:D37"/>
    <mergeCell ref="E37:G37"/>
    <mergeCell ref="A39:D39"/>
    <mergeCell ref="A41:D41"/>
    <mergeCell ref="A17:I17"/>
    <mergeCell ref="A19:I19"/>
    <mergeCell ref="A21:D21"/>
    <mergeCell ref="A23:B23"/>
    <mergeCell ref="A28:D28"/>
    <mergeCell ref="E28:H28"/>
    <mergeCell ref="A25:B25"/>
    <mergeCell ref="C25:I25"/>
    <mergeCell ref="A26:B26"/>
    <mergeCell ref="C26:I26"/>
    <mergeCell ref="A50:D50"/>
    <mergeCell ref="E50:H50"/>
    <mergeCell ref="A52:B52"/>
    <mergeCell ref="A54:B54"/>
    <mergeCell ref="A56:B56"/>
    <mergeCell ref="C56:I56"/>
    <mergeCell ref="E49:I49"/>
    <mergeCell ref="E65:I65"/>
    <mergeCell ref="A75:D75"/>
    <mergeCell ref="A77:I77"/>
    <mergeCell ref="A68:B68"/>
    <mergeCell ref="A70:B70"/>
    <mergeCell ref="A72:B72"/>
    <mergeCell ref="C72:I72"/>
    <mergeCell ref="A73:B73"/>
    <mergeCell ref="C73:I73"/>
    <mergeCell ref="A57:B57"/>
    <mergeCell ref="C57:I57"/>
    <mergeCell ref="A59:D59"/>
    <mergeCell ref="A61:I61"/>
    <mergeCell ref="A66:D66"/>
    <mergeCell ref="E66:H66"/>
  </mergeCells>
  <phoneticPr fontId="22"/>
  <dataValidations count="4">
    <dataValidation imeMode="fullKatakana" allowBlank="1" showInputMessage="1" showErrorMessage="1" prompt="全角カタカナ" sqref="A15:I15" xr:uid="{00000000-0002-0000-0100-000000000000}"/>
    <dataValidation imeMode="halfAlpha" allowBlank="1" showInputMessage="1" showErrorMessage="1" sqref="A28 E28 I28 B24 A26 B55 A57 A59 B71 A73 A75" xr:uid="{00000000-0002-0000-0100-000003000000}"/>
    <dataValidation imeMode="halfAlpha" allowBlank="1" showInputMessage="1" showErrorMessage="1" prompt="半角数字" sqref="A23:B23 A54:B54 A68:B68 A52:B52 A70:B70 E68:F68 E52:F52 A11:B11" xr:uid="{C51C993E-E827-4DC9-8F8B-BFF934D53964}"/>
    <dataValidation imeMode="halfAlpha" allowBlank="1" showInputMessage="1" showErrorMessage="1" prompt="半角英数" sqref="A30:I30 A19:I19 E50 A61:I61 E66 A77:I77" xr:uid="{674DDD95-59A6-4936-95B7-A46FE7CA5169}"/>
  </dataValidations>
  <printOptions horizontalCentered="1"/>
  <pageMargins left="0.7" right="0.7" top="0.75" bottom="0.75" header="0.3" footer="0.3"/>
  <pageSetup paperSize="9" fitToWidth="0" fitToHeight="3" orientation="portrait" verticalDpi="1200" r:id="rId1"/>
  <rowBreaks count="1" manualBreakCount="1">
    <brk id="4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U118"/>
  <sheetViews>
    <sheetView showGridLines="0" view="pageBreakPreview" zoomScaleNormal="115" zoomScaleSheetLayoutView="100" workbookViewId="0">
      <selection activeCell="A2" sqref="A2"/>
    </sheetView>
  </sheetViews>
  <sheetFormatPr defaultColWidth="9" defaultRowHeight="18"/>
  <cols>
    <col min="1" max="1" width="4.375" style="1" customWidth="1"/>
    <col min="2" max="3" width="17.75" style="1" customWidth="1"/>
    <col min="4" max="4" width="4.75" style="1" bestFit="1" customWidth="1"/>
    <col min="5" max="5" width="12.875" style="1" customWidth="1"/>
    <col min="6" max="6" width="13.625" style="1" customWidth="1"/>
    <col min="7" max="7" width="4.5" style="1" hidden="1" customWidth="1"/>
    <col min="8" max="8" width="13.625" style="1" customWidth="1"/>
    <col min="9" max="9" width="4.5" style="1" hidden="1" customWidth="1"/>
    <col min="10" max="10" width="13.625" style="1" customWidth="1"/>
    <col min="11" max="11" width="4.5" style="1" hidden="1" customWidth="1"/>
    <col min="12" max="12" width="13.625" style="1" customWidth="1"/>
    <col min="13" max="13" width="4.5" style="1" hidden="1" customWidth="1"/>
    <col min="14" max="14" width="13.625" style="1" customWidth="1"/>
    <col min="15" max="15" width="4.5" style="1" hidden="1" customWidth="1"/>
    <col min="16" max="16" width="9" style="1"/>
    <col min="17" max="17" width="0" style="1" hidden="1" customWidth="1"/>
    <col min="18" max="16384" width="9" style="1"/>
  </cols>
  <sheetData>
    <row r="1" spans="1:15">
      <c r="A1" s="104" t="s">
        <v>142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30" customHeight="1" thickBot="1">
      <c r="A3" s="212" t="s">
        <v>160</v>
      </c>
      <c r="B3" s="212"/>
      <c r="C3" s="212"/>
      <c r="D3" s="212"/>
      <c r="E3" s="212"/>
      <c r="F3" s="212"/>
      <c r="G3" s="212"/>
      <c r="H3" s="212"/>
      <c r="I3" s="78"/>
      <c r="J3" s="34"/>
      <c r="K3" s="34"/>
      <c r="L3" s="213" t="s">
        <v>32</v>
      </c>
      <c r="M3" s="213"/>
      <c r="N3" s="213"/>
      <c r="O3" s="213"/>
    </row>
    <row r="4" spans="1:15" ht="30" customHeight="1" thickBot="1">
      <c r="A4" s="212"/>
      <c r="B4" s="212"/>
      <c r="C4" s="212"/>
      <c r="D4" s="212"/>
      <c r="E4" s="212"/>
      <c r="F4" s="212"/>
      <c r="G4" s="212"/>
      <c r="H4" s="212"/>
      <c r="I4" s="78"/>
      <c r="J4" s="34" t="s">
        <v>30</v>
      </c>
      <c r="K4" s="34"/>
      <c r="L4" s="203"/>
      <c r="M4" s="204"/>
      <c r="N4" s="204"/>
      <c r="O4" s="205"/>
    </row>
    <row r="5" spans="1:15" ht="30" customHeight="1">
      <c r="A5" s="212"/>
      <c r="B5" s="212"/>
      <c r="C5" s="212"/>
      <c r="D5" s="212"/>
      <c r="E5" s="212"/>
      <c r="F5" s="212"/>
      <c r="G5" s="212"/>
      <c r="H5" s="212"/>
      <c r="I5" s="78"/>
      <c r="J5" s="214" t="s">
        <v>31</v>
      </c>
      <c r="K5" s="34"/>
      <c r="L5" s="206"/>
      <c r="M5" s="207"/>
      <c r="N5" s="207"/>
      <c r="O5" s="208"/>
    </row>
    <row r="6" spans="1:15" ht="30" customHeight="1" thickBot="1">
      <c r="A6" s="215" t="s">
        <v>113</v>
      </c>
      <c r="B6" s="215"/>
      <c r="C6" s="215"/>
      <c r="D6" s="215"/>
      <c r="E6" s="215"/>
      <c r="F6" s="215"/>
      <c r="G6" s="215"/>
      <c r="H6" s="215"/>
      <c r="I6" s="79"/>
      <c r="J6" s="214"/>
      <c r="K6" s="34"/>
      <c r="L6" s="209"/>
      <c r="M6" s="210"/>
      <c r="N6" s="210"/>
      <c r="O6" s="211"/>
    </row>
    <row r="7" spans="1:15" ht="13.5" customHeight="1" thickBot="1">
      <c r="A7" s="2"/>
    </row>
    <row r="8" spans="1:15" ht="24.95" customHeight="1" thickBot="1">
      <c r="A8" s="219" t="s">
        <v>18</v>
      </c>
      <c r="B8" s="219"/>
      <c r="C8" s="68"/>
      <c r="D8" s="68"/>
      <c r="E8" s="229">
        <f>+エントリーシート!A13</f>
        <v>0</v>
      </c>
      <c r="F8" s="230"/>
      <c r="G8" s="230"/>
      <c r="H8" s="231"/>
      <c r="I8" s="115"/>
      <c r="J8" s="116" t="s">
        <v>19</v>
      </c>
      <c r="K8" s="139"/>
      <c r="L8" s="229">
        <f>+エントリーシート!A17</f>
        <v>0</v>
      </c>
      <c r="M8" s="230"/>
      <c r="N8" s="230"/>
      <c r="O8" s="231"/>
    </row>
    <row r="9" spans="1:15" s="2" customFormat="1" ht="23.25" thickBot="1">
      <c r="A9" s="30"/>
      <c r="B9" s="74" t="s">
        <v>114</v>
      </c>
      <c r="C9" s="73"/>
      <c r="D9" s="73"/>
      <c r="E9" s="31" t="s">
        <v>26</v>
      </c>
      <c r="F9" s="238" t="s">
        <v>29</v>
      </c>
      <c r="G9" s="239"/>
      <c r="H9" s="240"/>
      <c r="I9" s="82"/>
      <c r="J9" s="32"/>
      <c r="K9" s="32"/>
      <c r="L9" s="32"/>
      <c r="M9" s="32"/>
      <c r="N9" s="32"/>
      <c r="O9" s="123"/>
    </row>
    <row r="10" spans="1:15" ht="17.100000000000001" customHeight="1">
      <c r="A10" s="13">
        <v>1</v>
      </c>
      <c r="B10" s="64">
        <f>+エントリーシート!A37</f>
        <v>0</v>
      </c>
      <c r="C10" s="70"/>
      <c r="D10" s="70"/>
      <c r="E10" s="14"/>
      <c r="F10" s="232" t="s">
        <v>27</v>
      </c>
      <c r="G10" s="233"/>
      <c r="H10" s="234"/>
      <c r="I10" s="80"/>
      <c r="J10" s="35"/>
      <c r="K10" s="35"/>
      <c r="L10" s="35"/>
      <c r="M10" s="117"/>
      <c r="N10" s="36"/>
      <c r="O10" s="124"/>
    </row>
    <row r="11" spans="1:15" ht="17.100000000000001" customHeight="1">
      <c r="A11" s="17">
        <v>2</v>
      </c>
      <c r="B11" s="65">
        <f>+エントリーシート!A39</f>
        <v>0</v>
      </c>
      <c r="C11" s="71"/>
      <c r="D11" s="71"/>
      <c r="E11" s="18"/>
      <c r="F11" s="29" t="s">
        <v>108</v>
      </c>
      <c r="G11" s="112"/>
      <c r="H11" s="33"/>
      <c r="I11" s="33"/>
      <c r="J11" s="37"/>
      <c r="K11" s="37"/>
      <c r="L11" s="37"/>
      <c r="M11" s="118"/>
      <c r="N11" s="38"/>
      <c r="O11" s="125"/>
    </row>
    <row r="12" spans="1:15" ht="17.100000000000001" customHeight="1" thickBot="1">
      <c r="A12" s="21">
        <v>3</v>
      </c>
      <c r="B12" s="66">
        <f>+エントリーシート!A41</f>
        <v>0</v>
      </c>
      <c r="C12" s="72"/>
      <c r="D12" s="72"/>
      <c r="E12" s="22"/>
      <c r="F12" s="235" t="s">
        <v>73</v>
      </c>
      <c r="G12" s="236"/>
      <c r="H12" s="237"/>
      <c r="I12" s="81"/>
      <c r="J12" s="39"/>
      <c r="K12" s="39"/>
      <c r="L12" s="39"/>
      <c r="M12" s="119"/>
      <c r="N12" s="40"/>
      <c r="O12" s="126"/>
    </row>
    <row r="13" spans="1:15" ht="24" customHeight="1" thickBot="1">
      <c r="A13" s="2"/>
      <c r="B13" s="2"/>
      <c r="C13" s="2"/>
      <c r="D13" s="2"/>
      <c r="E13" s="2"/>
      <c r="F13" s="136" t="s">
        <v>115</v>
      </c>
      <c r="G13" s="136"/>
      <c r="H13" s="137"/>
      <c r="I13" s="137"/>
      <c r="J13" s="137"/>
      <c r="K13" s="137"/>
      <c r="L13" s="137"/>
      <c r="M13" s="137"/>
      <c r="N13" s="138"/>
      <c r="O13" s="2"/>
    </row>
    <row r="14" spans="1:15" ht="14.25" customHeight="1" thickBot="1">
      <c r="A14" s="220"/>
      <c r="B14" s="216" t="s">
        <v>1</v>
      </c>
      <c r="C14" s="222" t="s">
        <v>70</v>
      </c>
      <c r="D14" s="222" t="s">
        <v>102</v>
      </c>
      <c r="E14" s="216" t="s">
        <v>0</v>
      </c>
      <c r="F14" s="3" t="s">
        <v>3</v>
      </c>
      <c r="G14" s="3"/>
      <c r="H14" s="3" t="s">
        <v>4</v>
      </c>
      <c r="I14" s="3"/>
      <c r="J14" s="3" t="s">
        <v>5</v>
      </c>
      <c r="K14" s="3"/>
      <c r="L14" s="3" t="s">
        <v>10</v>
      </c>
      <c r="M14" s="120"/>
      <c r="N14" s="4" t="s">
        <v>17</v>
      </c>
      <c r="O14" s="127"/>
    </row>
    <row r="15" spans="1:15" ht="26.25" customHeight="1" thickBot="1">
      <c r="A15" s="221"/>
      <c r="B15" s="218"/>
      <c r="C15" s="223"/>
      <c r="D15" s="225"/>
      <c r="E15" s="217"/>
      <c r="F15" s="5" t="s">
        <v>2</v>
      </c>
      <c r="G15" s="113"/>
      <c r="H15" s="5" t="s">
        <v>2</v>
      </c>
      <c r="I15" s="6"/>
      <c r="J15" s="5" t="s">
        <v>2</v>
      </c>
      <c r="K15" s="6"/>
      <c r="L15" s="5" t="s">
        <v>2</v>
      </c>
      <c r="M15" s="121"/>
      <c r="N15" s="143" t="s">
        <v>2</v>
      </c>
      <c r="O15" s="128"/>
    </row>
    <row r="16" spans="1:15" ht="14.25" customHeight="1">
      <c r="A16" s="221"/>
      <c r="B16" s="218"/>
      <c r="C16" s="224"/>
      <c r="D16" s="226"/>
      <c r="E16" s="218"/>
      <c r="F16" s="7" t="s">
        <v>7</v>
      </c>
      <c r="G16" s="7"/>
      <c r="H16" s="7" t="s">
        <v>7</v>
      </c>
      <c r="I16" s="7"/>
      <c r="J16" s="7" t="s">
        <v>7</v>
      </c>
      <c r="K16" s="7"/>
      <c r="L16" s="7" t="s">
        <v>7</v>
      </c>
      <c r="M16" s="122"/>
      <c r="N16" s="8" t="s">
        <v>7</v>
      </c>
      <c r="O16" s="129"/>
    </row>
    <row r="17" spans="1:17" ht="14.25" customHeight="1" thickBot="1">
      <c r="A17" s="9" t="s">
        <v>6</v>
      </c>
      <c r="B17" s="27" t="s">
        <v>8</v>
      </c>
      <c r="C17" s="69" t="s">
        <v>71</v>
      </c>
      <c r="D17" s="69" t="s">
        <v>103</v>
      </c>
      <c r="E17" s="10">
        <v>36891</v>
      </c>
      <c r="F17" s="11" t="s">
        <v>14</v>
      </c>
      <c r="G17" s="11"/>
      <c r="H17" s="11" t="s">
        <v>15</v>
      </c>
      <c r="I17" s="11"/>
      <c r="J17" s="11"/>
      <c r="K17" s="11"/>
      <c r="L17" s="11"/>
      <c r="M17" s="69"/>
      <c r="N17" s="12"/>
      <c r="O17" s="130"/>
    </row>
    <row r="18" spans="1:17" ht="14.25" customHeight="1">
      <c r="A18" s="13">
        <v>1</v>
      </c>
      <c r="B18" s="26"/>
      <c r="C18" s="26"/>
      <c r="D18" s="109" t="s">
        <v>78</v>
      </c>
      <c r="E18" s="14"/>
      <c r="F18" s="15"/>
      <c r="G18" s="132" t="str">
        <f t="shared" ref="G18:G43" si="0">IF(F18="","",$D18)</f>
        <v/>
      </c>
      <c r="H18" s="15"/>
      <c r="I18" s="114" t="str">
        <f>IF(H18="","",$D18)</f>
        <v/>
      </c>
      <c r="J18" s="15"/>
      <c r="K18" s="114" t="str">
        <f>IF(J18="","",$D18)</f>
        <v/>
      </c>
      <c r="L18" s="15"/>
      <c r="M18" s="114" t="str">
        <f>IF(L18="","",$D18)</f>
        <v/>
      </c>
      <c r="N18" s="16"/>
      <c r="O18" s="140" t="str">
        <f>IF(N18="","",$D18)</f>
        <v/>
      </c>
      <c r="Q18" s="47" t="s">
        <v>2</v>
      </c>
    </row>
    <row r="19" spans="1:17" ht="14.25" customHeight="1">
      <c r="A19" s="17">
        <v>2</v>
      </c>
      <c r="B19" s="25"/>
      <c r="C19" s="25"/>
      <c r="D19" s="110" t="s">
        <v>78</v>
      </c>
      <c r="E19" s="18"/>
      <c r="F19" s="19"/>
      <c r="G19" s="132" t="str">
        <f t="shared" si="0"/>
        <v/>
      </c>
      <c r="H19" s="19"/>
      <c r="I19" s="132" t="str">
        <f t="shared" ref="I19:I67" si="1">IF(H19="","",$D19)</f>
        <v/>
      </c>
      <c r="J19" s="19"/>
      <c r="K19" s="132" t="str">
        <f t="shared" ref="K19:K67" si="2">IF(J19="","",$D19)</f>
        <v/>
      </c>
      <c r="L19" s="19"/>
      <c r="M19" s="132" t="str">
        <f t="shared" ref="M19:M67" si="3">IF(L19="","",$D19)</f>
        <v/>
      </c>
      <c r="N19" s="20"/>
      <c r="O19" s="141" t="str">
        <f t="shared" ref="O19:O67" si="4">IF(N19="","",$D19)</f>
        <v/>
      </c>
      <c r="Q19" s="47" t="s">
        <v>98</v>
      </c>
    </row>
    <row r="20" spans="1:17" ht="14.25" customHeight="1">
      <c r="A20" s="17">
        <v>3</v>
      </c>
      <c r="B20" s="25"/>
      <c r="C20" s="25"/>
      <c r="D20" s="110" t="s">
        <v>78</v>
      </c>
      <c r="E20" s="18"/>
      <c r="F20" s="19"/>
      <c r="G20" s="132" t="str">
        <f t="shared" si="0"/>
        <v/>
      </c>
      <c r="H20" s="19"/>
      <c r="I20" s="132" t="str">
        <f t="shared" si="1"/>
        <v/>
      </c>
      <c r="J20" s="19"/>
      <c r="K20" s="132" t="str">
        <f t="shared" si="2"/>
        <v/>
      </c>
      <c r="L20" s="19"/>
      <c r="M20" s="132" t="str">
        <f t="shared" si="3"/>
        <v/>
      </c>
      <c r="N20" s="20"/>
      <c r="O20" s="141" t="str">
        <f t="shared" si="4"/>
        <v/>
      </c>
      <c r="Q20" s="47" t="s">
        <v>99</v>
      </c>
    </row>
    <row r="21" spans="1:17" ht="14.25" customHeight="1">
      <c r="A21" s="17">
        <v>4</v>
      </c>
      <c r="B21" s="25"/>
      <c r="C21" s="25"/>
      <c r="D21" s="110" t="s">
        <v>78</v>
      </c>
      <c r="E21" s="18"/>
      <c r="F21" s="19"/>
      <c r="G21" s="132" t="str">
        <f t="shared" si="0"/>
        <v/>
      </c>
      <c r="H21" s="19"/>
      <c r="I21" s="132" t="str">
        <f t="shared" si="1"/>
        <v/>
      </c>
      <c r="J21" s="19"/>
      <c r="K21" s="132" t="str">
        <f t="shared" si="2"/>
        <v/>
      </c>
      <c r="L21" s="19"/>
      <c r="M21" s="132" t="str">
        <f t="shared" si="3"/>
        <v/>
      </c>
      <c r="N21" s="20"/>
      <c r="O21" s="141" t="str">
        <f t="shared" si="4"/>
        <v/>
      </c>
      <c r="Q21" s="47" t="s">
        <v>116</v>
      </c>
    </row>
    <row r="22" spans="1:17" ht="14.25" customHeight="1">
      <c r="A22" s="17">
        <v>5</v>
      </c>
      <c r="B22" s="25"/>
      <c r="C22" s="25"/>
      <c r="D22" s="110" t="s">
        <v>78</v>
      </c>
      <c r="E22" s="18"/>
      <c r="F22" s="19"/>
      <c r="G22" s="132" t="str">
        <f t="shared" si="0"/>
        <v/>
      </c>
      <c r="H22" s="19"/>
      <c r="I22" s="132" t="str">
        <f t="shared" si="1"/>
        <v/>
      </c>
      <c r="J22" s="19"/>
      <c r="K22" s="132" t="str">
        <f t="shared" si="2"/>
        <v/>
      </c>
      <c r="L22" s="19"/>
      <c r="M22" s="132" t="str">
        <f t="shared" si="3"/>
        <v/>
      </c>
      <c r="N22" s="20"/>
      <c r="O22" s="141" t="str">
        <f t="shared" si="4"/>
        <v/>
      </c>
      <c r="Q22" s="47" t="s">
        <v>117</v>
      </c>
    </row>
    <row r="23" spans="1:17" ht="14.25" customHeight="1">
      <c r="A23" s="17">
        <v>6</v>
      </c>
      <c r="B23" s="25"/>
      <c r="C23" s="25"/>
      <c r="D23" s="110" t="s">
        <v>78</v>
      </c>
      <c r="E23" s="18"/>
      <c r="F23" s="19"/>
      <c r="G23" s="132" t="str">
        <f t="shared" si="0"/>
        <v/>
      </c>
      <c r="H23" s="19"/>
      <c r="I23" s="132" t="str">
        <f t="shared" si="1"/>
        <v/>
      </c>
      <c r="J23" s="19"/>
      <c r="K23" s="132" t="str">
        <f t="shared" si="2"/>
        <v/>
      </c>
      <c r="L23" s="19"/>
      <c r="M23" s="132" t="str">
        <f t="shared" si="3"/>
        <v/>
      </c>
      <c r="N23" s="20"/>
      <c r="O23" s="141" t="str">
        <f t="shared" si="4"/>
        <v/>
      </c>
      <c r="Q23" s="47" t="s">
        <v>100</v>
      </c>
    </row>
    <row r="24" spans="1:17" ht="14.25" customHeight="1">
      <c r="A24" s="17">
        <v>7</v>
      </c>
      <c r="B24" s="25"/>
      <c r="C24" s="25"/>
      <c r="D24" s="110" t="s">
        <v>78</v>
      </c>
      <c r="E24" s="18"/>
      <c r="F24" s="19"/>
      <c r="G24" s="132" t="str">
        <f t="shared" si="0"/>
        <v/>
      </c>
      <c r="H24" s="19"/>
      <c r="I24" s="132" t="str">
        <f t="shared" si="1"/>
        <v/>
      </c>
      <c r="J24" s="19"/>
      <c r="K24" s="132" t="str">
        <f t="shared" si="2"/>
        <v/>
      </c>
      <c r="L24" s="19"/>
      <c r="M24" s="132" t="str">
        <f t="shared" si="3"/>
        <v/>
      </c>
      <c r="N24" s="20"/>
      <c r="O24" s="141" t="str">
        <f t="shared" si="4"/>
        <v/>
      </c>
      <c r="Q24" s="47" t="s">
        <v>118</v>
      </c>
    </row>
    <row r="25" spans="1:17" ht="14.25" customHeight="1">
      <c r="A25" s="17">
        <v>8</v>
      </c>
      <c r="B25" s="25"/>
      <c r="C25" s="25"/>
      <c r="D25" s="110" t="s">
        <v>78</v>
      </c>
      <c r="E25" s="18"/>
      <c r="F25" s="19"/>
      <c r="G25" s="132" t="str">
        <f t="shared" si="0"/>
        <v/>
      </c>
      <c r="H25" s="19"/>
      <c r="I25" s="132" t="str">
        <f t="shared" si="1"/>
        <v/>
      </c>
      <c r="J25" s="19"/>
      <c r="K25" s="132" t="str">
        <f t="shared" si="2"/>
        <v/>
      </c>
      <c r="L25" s="19"/>
      <c r="M25" s="132" t="str">
        <f t="shared" si="3"/>
        <v/>
      </c>
      <c r="N25" s="20"/>
      <c r="O25" s="141" t="str">
        <f t="shared" si="4"/>
        <v/>
      </c>
      <c r="Q25" s="47" t="s">
        <v>119</v>
      </c>
    </row>
    <row r="26" spans="1:17" ht="14.25" customHeight="1">
      <c r="A26" s="17">
        <v>9</v>
      </c>
      <c r="B26" s="25"/>
      <c r="C26" s="25"/>
      <c r="D26" s="110" t="s">
        <v>78</v>
      </c>
      <c r="E26" s="18"/>
      <c r="F26" s="19"/>
      <c r="G26" s="132" t="str">
        <f t="shared" si="0"/>
        <v/>
      </c>
      <c r="H26" s="19"/>
      <c r="I26" s="132" t="str">
        <f t="shared" si="1"/>
        <v/>
      </c>
      <c r="J26" s="19"/>
      <c r="K26" s="132" t="str">
        <f t="shared" si="2"/>
        <v/>
      </c>
      <c r="L26" s="19"/>
      <c r="M26" s="132" t="str">
        <f t="shared" si="3"/>
        <v/>
      </c>
      <c r="N26" s="20"/>
      <c r="O26" s="141" t="str">
        <f t="shared" si="4"/>
        <v/>
      </c>
      <c r="Q26" s="47" t="s">
        <v>120</v>
      </c>
    </row>
    <row r="27" spans="1:17" ht="14.25" customHeight="1">
      <c r="A27" s="17">
        <v>10</v>
      </c>
      <c r="B27" s="25"/>
      <c r="C27" s="25"/>
      <c r="D27" s="110" t="s">
        <v>78</v>
      </c>
      <c r="E27" s="18"/>
      <c r="F27" s="19"/>
      <c r="G27" s="132" t="str">
        <f t="shared" si="0"/>
        <v/>
      </c>
      <c r="H27" s="19"/>
      <c r="I27" s="132" t="str">
        <f t="shared" si="1"/>
        <v/>
      </c>
      <c r="J27" s="19"/>
      <c r="K27" s="132" t="str">
        <f t="shared" si="2"/>
        <v/>
      </c>
      <c r="L27" s="19"/>
      <c r="M27" s="132" t="str">
        <f t="shared" si="3"/>
        <v/>
      </c>
      <c r="N27" s="20"/>
      <c r="O27" s="141" t="str">
        <f t="shared" si="4"/>
        <v/>
      </c>
      <c r="Q27" s="47" t="s">
        <v>121</v>
      </c>
    </row>
    <row r="28" spans="1:17" ht="14.25" customHeight="1">
      <c r="A28" s="17">
        <v>11</v>
      </c>
      <c r="B28" s="25"/>
      <c r="C28" s="25"/>
      <c r="D28" s="110" t="s">
        <v>78</v>
      </c>
      <c r="E28" s="18"/>
      <c r="F28" s="19"/>
      <c r="G28" s="132" t="str">
        <f t="shared" si="0"/>
        <v/>
      </c>
      <c r="H28" s="19"/>
      <c r="I28" s="132" t="str">
        <f t="shared" si="1"/>
        <v/>
      </c>
      <c r="J28" s="19"/>
      <c r="K28" s="132" t="str">
        <f t="shared" si="2"/>
        <v/>
      </c>
      <c r="L28" s="19"/>
      <c r="M28" s="132" t="str">
        <f t="shared" si="3"/>
        <v/>
      </c>
      <c r="N28" s="20"/>
      <c r="O28" s="141" t="str">
        <f t="shared" si="4"/>
        <v/>
      </c>
      <c r="Q28" s="47" t="s">
        <v>122</v>
      </c>
    </row>
    <row r="29" spans="1:17" ht="14.25" customHeight="1">
      <c r="A29" s="17">
        <v>12</v>
      </c>
      <c r="B29" s="25"/>
      <c r="C29" s="25"/>
      <c r="D29" s="110" t="s">
        <v>78</v>
      </c>
      <c r="E29" s="18"/>
      <c r="F29" s="19"/>
      <c r="G29" s="132" t="str">
        <f t="shared" si="0"/>
        <v/>
      </c>
      <c r="H29" s="19"/>
      <c r="I29" s="132" t="str">
        <f t="shared" si="1"/>
        <v/>
      </c>
      <c r="J29" s="19"/>
      <c r="K29" s="132" t="str">
        <f t="shared" si="2"/>
        <v/>
      </c>
      <c r="L29" s="19"/>
      <c r="M29" s="132" t="str">
        <f t="shared" si="3"/>
        <v/>
      </c>
      <c r="N29" s="20"/>
      <c r="O29" s="141" t="str">
        <f t="shared" si="4"/>
        <v/>
      </c>
      <c r="Q29" s="47" t="s">
        <v>123</v>
      </c>
    </row>
    <row r="30" spans="1:17" ht="14.25" customHeight="1">
      <c r="A30" s="17">
        <v>13</v>
      </c>
      <c r="B30" s="25"/>
      <c r="C30" s="25"/>
      <c r="D30" s="110" t="s">
        <v>78</v>
      </c>
      <c r="E30" s="18"/>
      <c r="F30" s="19"/>
      <c r="G30" s="132" t="str">
        <f t="shared" si="0"/>
        <v/>
      </c>
      <c r="H30" s="19"/>
      <c r="I30" s="132" t="str">
        <f t="shared" si="1"/>
        <v/>
      </c>
      <c r="J30" s="19"/>
      <c r="K30" s="132" t="str">
        <f t="shared" si="2"/>
        <v/>
      </c>
      <c r="L30" s="19"/>
      <c r="M30" s="132" t="str">
        <f t="shared" si="3"/>
        <v/>
      </c>
      <c r="N30" s="20"/>
      <c r="O30" s="141" t="str">
        <f t="shared" si="4"/>
        <v/>
      </c>
      <c r="Q30" s="47" t="s">
        <v>124</v>
      </c>
    </row>
    <row r="31" spans="1:17" ht="14.25" customHeight="1">
      <c r="A31" s="17">
        <v>14</v>
      </c>
      <c r="B31" s="25"/>
      <c r="C31" s="25"/>
      <c r="D31" s="110" t="s">
        <v>78</v>
      </c>
      <c r="E31" s="18"/>
      <c r="F31" s="19"/>
      <c r="G31" s="132" t="str">
        <f t="shared" si="0"/>
        <v/>
      </c>
      <c r="H31" s="19"/>
      <c r="I31" s="132" t="str">
        <f t="shared" si="1"/>
        <v/>
      </c>
      <c r="J31" s="19"/>
      <c r="K31" s="132" t="str">
        <f t="shared" si="2"/>
        <v/>
      </c>
      <c r="L31" s="19"/>
      <c r="M31" s="132" t="str">
        <f t="shared" si="3"/>
        <v/>
      </c>
      <c r="N31" s="20"/>
      <c r="O31" s="141" t="str">
        <f t="shared" si="4"/>
        <v/>
      </c>
      <c r="Q31" s="47" t="s">
        <v>125</v>
      </c>
    </row>
    <row r="32" spans="1:17" ht="14.25" customHeight="1">
      <c r="A32" s="17">
        <v>15</v>
      </c>
      <c r="B32" s="25"/>
      <c r="C32" s="25"/>
      <c r="D32" s="110" t="s">
        <v>78</v>
      </c>
      <c r="E32" s="18"/>
      <c r="F32" s="19"/>
      <c r="G32" s="132" t="str">
        <f t="shared" si="0"/>
        <v/>
      </c>
      <c r="H32" s="19"/>
      <c r="I32" s="132" t="str">
        <f t="shared" si="1"/>
        <v/>
      </c>
      <c r="J32" s="19"/>
      <c r="K32" s="132" t="str">
        <f t="shared" si="2"/>
        <v/>
      </c>
      <c r="L32" s="19"/>
      <c r="M32" s="132" t="str">
        <f t="shared" si="3"/>
        <v/>
      </c>
      <c r="N32" s="20"/>
      <c r="O32" s="141" t="str">
        <f t="shared" si="4"/>
        <v/>
      </c>
      <c r="Q32" s="47" t="s">
        <v>126</v>
      </c>
    </row>
    <row r="33" spans="1:17" ht="14.25" customHeight="1">
      <c r="A33" s="17">
        <v>16</v>
      </c>
      <c r="B33" s="25"/>
      <c r="C33" s="25"/>
      <c r="D33" s="110" t="s">
        <v>78</v>
      </c>
      <c r="E33" s="18"/>
      <c r="F33" s="19"/>
      <c r="G33" s="132" t="str">
        <f t="shared" si="0"/>
        <v/>
      </c>
      <c r="H33" s="19"/>
      <c r="I33" s="132" t="str">
        <f t="shared" si="1"/>
        <v/>
      </c>
      <c r="J33" s="19"/>
      <c r="K33" s="132" t="str">
        <f t="shared" si="2"/>
        <v/>
      </c>
      <c r="L33" s="19"/>
      <c r="M33" s="132" t="str">
        <f t="shared" si="3"/>
        <v/>
      </c>
      <c r="N33" s="20"/>
      <c r="O33" s="141" t="str">
        <f t="shared" si="4"/>
        <v/>
      </c>
      <c r="Q33" s="47" t="s">
        <v>101</v>
      </c>
    </row>
    <row r="34" spans="1:17" ht="14.25" customHeight="1">
      <c r="A34" s="17">
        <v>17</v>
      </c>
      <c r="B34" s="25"/>
      <c r="C34" s="25"/>
      <c r="D34" s="110" t="s">
        <v>78</v>
      </c>
      <c r="E34" s="18"/>
      <c r="F34" s="19"/>
      <c r="G34" s="132" t="str">
        <f t="shared" si="0"/>
        <v/>
      </c>
      <c r="H34" s="19"/>
      <c r="I34" s="132" t="str">
        <f t="shared" si="1"/>
        <v/>
      </c>
      <c r="J34" s="19"/>
      <c r="K34" s="132" t="str">
        <f t="shared" si="2"/>
        <v/>
      </c>
      <c r="L34" s="19"/>
      <c r="M34" s="132" t="str">
        <f t="shared" si="3"/>
        <v/>
      </c>
      <c r="N34" s="20"/>
      <c r="O34" s="141" t="str">
        <f t="shared" si="4"/>
        <v/>
      </c>
      <c r="Q34" s="47" t="s">
        <v>127</v>
      </c>
    </row>
    <row r="35" spans="1:17" ht="14.25" customHeight="1">
      <c r="A35" s="17">
        <v>18</v>
      </c>
      <c r="B35" s="25"/>
      <c r="C35" s="25"/>
      <c r="D35" s="110" t="s">
        <v>78</v>
      </c>
      <c r="E35" s="18"/>
      <c r="F35" s="19"/>
      <c r="G35" s="132" t="str">
        <f t="shared" si="0"/>
        <v/>
      </c>
      <c r="H35" s="19"/>
      <c r="I35" s="132" t="str">
        <f t="shared" si="1"/>
        <v/>
      </c>
      <c r="J35" s="19"/>
      <c r="K35" s="132" t="str">
        <f t="shared" si="2"/>
        <v/>
      </c>
      <c r="L35" s="19"/>
      <c r="M35" s="132" t="str">
        <f t="shared" si="3"/>
        <v/>
      </c>
      <c r="N35" s="20"/>
      <c r="O35" s="141" t="str">
        <f t="shared" si="4"/>
        <v/>
      </c>
      <c r="Q35" s="2" t="s">
        <v>128</v>
      </c>
    </row>
    <row r="36" spans="1:17" ht="14.25" customHeight="1">
      <c r="A36" s="17">
        <v>19</v>
      </c>
      <c r="B36" s="25"/>
      <c r="C36" s="25"/>
      <c r="D36" s="110" t="s">
        <v>78</v>
      </c>
      <c r="E36" s="18"/>
      <c r="F36" s="19"/>
      <c r="G36" s="132" t="str">
        <f t="shared" si="0"/>
        <v/>
      </c>
      <c r="H36" s="19"/>
      <c r="I36" s="132" t="str">
        <f t="shared" si="1"/>
        <v/>
      </c>
      <c r="J36" s="19"/>
      <c r="K36" s="132" t="str">
        <f t="shared" si="2"/>
        <v/>
      </c>
      <c r="L36" s="19"/>
      <c r="M36" s="132" t="str">
        <f t="shared" si="3"/>
        <v/>
      </c>
      <c r="N36" s="20"/>
      <c r="O36" s="141" t="str">
        <f t="shared" si="4"/>
        <v/>
      </c>
      <c r="Q36" s="2" t="s">
        <v>129</v>
      </c>
    </row>
    <row r="37" spans="1:17" ht="14.25" customHeight="1">
      <c r="A37" s="17">
        <v>20</v>
      </c>
      <c r="B37" s="25"/>
      <c r="C37" s="25"/>
      <c r="D37" s="110" t="s">
        <v>78</v>
      </c>
      <c r="E37" s="18"/>
      <c r="F37" s="19"/>
      <c r="G37" s="132" t="str">
        <f t="shared" si="0"/>
        <v/>
      </c>
      <c r="H37" s="19"/>
      <c r="I37" s="132" t="str">
        <f t="shared" si="1"/>
        <v/>
      </c>
      <c r="J37" s="19"/>
      <c r="K37" s="132" t="str">
        <f t="shared" si="2"/>
        <v/>
      </c>
      <c r="L37" s="19"/>
      <c r="M37" s="132" t="str">
        <f t="shared" si="3"/>
        <v/>
      </c>
      <c r="N37" s="20"/>
      <c r="O37" s="141" t="str">
        <f t="shared" si="4"/>
        <v/>
      </c>
      <c r="Q37" s="47"/>
    </row>
    <row r="38" spans="1:17" ht="14.25" customHeight="1">
      <c r="A38" s="17">
        <v>21</v>
      </c>
      <c r="B38" s="25"/>
      <c r="C38" s="25"/>
      <c r="D38" s="110" t="s">
        <v>78</v>
      </c>
      <c r="E38" s="18"/>
      <c r="F38" s="19"/>
      <c r="G38" s="132" t="str">
        <f t="shared" si="0"/>
        <v/>
      </c>
      <c r="H38" s="19"/>
      <c r="I38" s="132" t="str">
        <f t="shared" si="1"/>
        <v/>
      </c>
      <c r="J38" s="19"/>
      <c r="K38" s="132" t="str">
        <f t="shared" si="2"/>
        <v/>
      </c>
      <c r="L38" s="19"/>
      <c r="M38" s="132" t="str">
        <f t="shared" si="3"/>
        <v/>
      </c>
      <c r="N38" s="20"/>
      <c r="O38" s="141" t="str">
        <f t="shared" si="4"/>
        <v/>
      </c>
      <c r="Q38" s="47"/>
    </row>
    <row r="39" spans="1:17" ht="14.25" customHeight="1">
      <c r="A39" s="17">
        <v>22</v>
      </c>
      <c r="B39" s="25"/>
      <c r="C39" s="25"/>
      <c r="D39" s="110" t="s">
        <v>78</v>
      </c>
      <c r="E39" s="18"/>
      <c r="F39" s="19"/>
      <c r="G39" s="132" t="str">
        <f t="shared" si="0"/>
        <v/>
      </c>
      <c r="H39" s="19"/>
      <c r="I39" s="132" t="str">
        <f t="shared" si="1"/>
        <v/>
      </c>
      <c r="J39" s="19"/>
      <c r="K39" s="132" t="str">
        <f t="shared" si="2"/>
        <v/>
      </c>
      <c r="L39" s="19"/>
      <c r="M39" s="132" t="str">
        <f t="shared" si="3"/>
        <v/>
      </c>
      <c r="N39" s="20"/>
      <c r="O39" s="141" t="str">
        <f t="shared" si="4"/>
        <v/>
      </c>
      <c r="Q39" s="47"/>
    </row>
    <row r="40" spans="1:17" ht="14.25" customHeight="1">
      <c r="A40" s="17">
        <v>23</v>
      </c>
      <c r="B40" s="25"/>
      <c r="C40" s="25"/>
      <c r="D40" s="110" t="s">
        <v>78</v>
      </c>
      <c r="E40" s="18"/>
      <c r="F40" s="19"/>
      <c r="G40" s="132" t="str">
        <f t="shared" si="0"/>
        <v/>
      </c>
      <c r="H40" s="19"/>
      <c r="I40" s="132" t="str">
        <f t="shared" si="1"/>
        <v/>
      </c>
      <c r="J40" s="19"/>
      <c r="K40" s="132" t="str">
        <f t="shared" si="2"/>
        <v/>
      </c>
      <c r="L40" s="19"/>
      <c r="M40" s="132" t="str">
        <f t="shared" si="3"/>
        <v/>
      </c>
      <c r="N40" s="20"/>
      <c r="O40" s="141" t="str">
        <f t="shared" si="4"/>
        <v/>
      </c>
      <c r="Q40" s="47"/>
    </row>
    <row r="41" spans="1:17" ht="14.25" customHeight="1">
      <c r="A41" s="17">
        <v>24</v>
      </c>
      <c r="B41" s="25"/>
      <c r="C41" s="25"/>
      <c r="D41" s="110" t="s">
        <v>78</v>
      </c>
      <c r="E41" s="18"/>
      <c r="F41" s="19"/>
      <c r="G41" s="132" t="str">
        <f t="shared" si="0"/>
        <v/>
      </c>
      <c r="H41" s="19"/>
      <c r="I41" s="132" t="str">
        <f t="shared" si="1"/>
        <v/>
      </c>
      <c r="J41" s="19"/>
      <c r="K41" s="132" t="str">
        <f t="shared" si="2"/>
        <v/>
      </c>
      <c r="L41" s="19"/>
      <c r="M41" s="132" t="str">
        <f t="shared" si="3"/>
        <v/>
      </c>
      <c r="N41" s="20"/>
      <c r="O41" s="141" t="str">
        <f t="shared" si="4"/>
        <v/>
      </c>
      <c r="Q41" s="47"/>
    </row>
    <row r="42" spans="1:17" ht="14.25" customHeight="1">
      <c r="A42" s="17">
        <v>25</v>
      </c>
      <c r="B42" s="25"/>
      <c r="C42" s="25"/>
      <c r="D42" s="110" t="s">
        <v>78</v>
      </c>
      <c r="E42" s="18"/>
      <c r="F42" s="19"/>
      <c r="G42" s="132" t="str">
        <f t="shared" si="0"/>
        <v/>
      </c>
      <c r="H42" s="19"/>
      <c r="I42" s="132" t="str">
        <f t="shared" si="1"/>
        <v/>
      </c>
      <c r="J42" s="19"/>
      <c r="K42" s="132" t="str">
        <f t="shared" si="2"/>
        <v/>
      </c>
      <c r="L42" s="19"/>
      <c r="M42" s="132" t="str">
        <f t="shared" si="3"/>
        <v/>
      </c>
      <c r="N42" s="20"/>
      <c r="O42" s="141" t="str">
        <f t="shared" si="4"/>
        <v/>
      </c>
      <c r="Q42" s="47"/>
    </row>
    <row r="43" spans="1:17" ht="14.25" customHeight="1">
      <c r="A43" s="17">
        <v>26</v>
      </c>
      <c r="B43" s="25"/>
      <c r="C43" s="25"/>
      <c r="D43" s="110" t="s">
        <v>78</v>
      </c>
      <c r="E43" s="18"/>
      <c r="F43" s="19"/>
      <c r="G43" s="132" t="str">
        <f t="shared" si="0"/>
        <v/>
      </c>
      <c r="H43" s="19"/>
      <c r="I43" s="132" t="str">
        <f t="shared" si="1"/>
        <v/>
      </c>
      <c r="J43" s="19"/>
      <c r="K43" s="132" t="str">
        <f t="shared" si="2"/>
        <v/>
      </c>
      <c r="L43" s="19"/>
      <c r="M43" s="132" t="str">
        <f t="shared" si="3"/>
        <v/>
      </c>
      <c r="N43" s="20"/>
      <c r="O43" s="141" t="str">
        <f t="shared" si="4"/>
        <v/>
      </c>
      <c r="Q43" s="47"/>
    </row>
    <row r="44" spans="1:17" ht="14.25" customHeight="1">
      <c r="A44" s="17">
        <v>27</v>
      </c>
      <c r="B44" s="25"/>
      <c r="C44" s="25"/>
      <c r="D44" s="110" t="s">
        <v>78</v>
      </c>
      <c r="E44" s="18"/>
      <c r="F44" s="19"/>
      <c r="G44" s="132" t="str">
        <f t="shared" ref="G44:G67" si="5">IF(F44="","",$D44)</f>
        <v/>
      </c>
      <c r="H44" s="19"/>
      <c r="I44" s="132" t="str">
        <f t="shared" si="1"/>
        <v/>
      </c>
      <c r="J44" s="19"/>
      <c r="K44" s="132" t="str">
        <f t="shared" si="2"/>
        <v/>
      </c>
      <c r="L44" s="19"/>
      <c r="M44" s="132" t="str">
        <f t="shared" si="3"/>
        <v/>
      </c>
      <c r="N44" s="20"/>
      <c r="O44" s="141" t="str">
        <f t="shared" si="4"/>
        <v/>
      </c>
      <c r="Q44" s="47"/>
    </row>
    <row r="45" spans="1:17" ht="14.25" customHeight="1">
      <c r="A45" s="17">
        <v>28</v>
      </c>
      <c r="B45" s="25"/>
      <c r="C45" s="25"/>
      <c r="D45" s="110" t="s">
        <v>78</v>
      </c>
      <c r="E45" s="18"/>
      <c r="F45" s="19"/>
      <c r="G45" s="132" t="str">
        <f t="shared" si="5"/>
        <v/>
      </c>
      <c r="H45" s="19"/>
      <c r="I45" s="132" t="str">
        <f t="shared" si="1"/>
        <v/>
      </c>
      <c r="J45" s="19"/>
      <c r="K45" s="132" t="str">
        <f t="shared" si="2"/>
        <v/>
      </c>
      <c r="L45" s="19"/>
      <c r="M45" s="132" t="str">
        <f t="shared" si="3"/>
        <v/>
      </c>
      <c r="N45" s="20"/>
      <c r="O45" s="141" t="str">
        <f t="shared" si="4"/>
        <v/>
      </c>
      <c r="Q45" s="47"/>
    </row>
    <row r="46" spans="1:17" ht="14.25" customHeight="1">
      <c r="A46" s="17">
        <v>29</v>
      </c>
      <c r="B46" s="25"/>
      <c r="C46" s="25"/>
      <c r="D46" s="110" t="s">
        <v>78</v>
      </c>
      <c r="E46" s="18"/>
      <c r="F46" s="19"/>
      <c r="G46" s="132" t="str">
        <f t="shared" si="5"/>
        <v/>
      </c>
      <c r="H46" s="19"/>
      <c r="I46" s="132" t="str">
        <f t="shared" si="1"/>
        <v/>
      </c>
      <c r="J46" s="19"/>
      <c r="K46" s="132" t="str">
        <f>IF(J46="","",$D46)</f>
        <v/>
      </c>
      <c r="L46" s="19"/>
      <c r="M46" s="132" t="str">
        <f t="shared" si="3"/>
        <v/>
      </c>
      <c r="N46" s="20"/>
      <c r="O46" s="141" t="str">
        <f t="shared" si="4"/>
        <v/>
      </c>
      <c r="Q46" s="47"/>
    </row>
    <row r="47" spans="1:17" ht="14.25" customHeight="1">
      <c r="A47" s="17">
        <v>30</v>
      </c>
      <c r="B47" s="25"/>
      <c r="C47" s="25"/>
      <c r="D47" s="110" t="s">
        <v>78</v>
      </c>
      <c r="E47" s="18"/>
      <c r="F47" s="19"/>
      <c r="G47" s="132" t="str">
        <f t="shared" si="5"/>
        <v/>
      </c>
      <c r="H47" s="19"/>
      <c r="I47" s="132" t="str">
        <f t="shared" si="1"/>
        <v/>
      </c>
      <c r="J47" s="19"/>
      <c r="K47" s="132" t="str">
        <f t="shared" si="2"/>
        <v/>
      </c>
      <c r="L47" s="19"/>
      <c r="M47" s="132" t="str">
        <f t="shared" si="3"/>
        <v/>
      </c>
      <c r="N47" s="20"/>
      <c r="O47" s="141" t="str">
        <f t="shared" si="4"/>
        <v/>
      </c>
      <c r="Q47" s="47"/>
    </row>
    <row r="48" spans="1:17" ht="14.25" customHeight="1">
      <c r="A48" s="17">
        <v>31</v>
      </c>
      <c r="B48" s="25"/>
      <c r="C48" s="25"/>
      <c r="D48" s="110" t="s">
        <v>78</v>
      </c>
      <c r="E48" s="18"/>
      <c r="F48" s="19"/>
      <c r="G48" s="132" t="str">
        <f t="shared" si="5"/>
        <v/>
      </c>
      <c r="H48" s="19"/>
      <c r="I48" s="132" t="str">
        <f t="shared" si="1"/>
        <v/>
      </c>
      <c r="J48" s="19"/>
      <c r="K48" s="132" t="str">
        <f t="shared" si="2"/>
        <v/>
      </c>
      <c r="L48" s="19"/>
      <c r="M48" s="132" t="str">
        <f t="shared" si="3"/>
        <v/>
      </c>
      <c r="N48" s="20"/>
      <c r="O48" s="141" t="str">
        <f t="shared" si="4"/>
        <v/>
      </c>
      <c r="Q48" s="47"/>
    </row>
    <row r="49" spans="1:20" ht="14.25" customHeight="1">
      <c r="A49" s="17">
        <v>32</v>
      </c>
      <c r="B49" s="25"/>
      <c r="C49" s="25"/>
      <c r="D49" s="110" t="s">
        <v>78</v>
      </c>
      <c r="E49" s="18"/>
      <c r="F49" s="19"/>
      <c r="G49" s="132" t="str">
        <f t="shared" si="5"/>
        <v/>
      </c>
      <c r="H49" s="19"/>
      <c r="I49" s="132" t="str">
        <f t="shared" si="1"/>
        <v/>
      </c>
      <c r="J49" s="19"/>
      <c r="K49" s="132" t="str">
        <f t="shared" si="2"/>
        <v/>
      </c>
      <c r="L49" s="19"/>
      <c r="M49" s="132" t="str">
        <f t="shared" si="3"/>
        <v/>
      </c>
      <c r="N49" s="20"/>
      <c r="O49" s="141" t="str">
        <f t="shared" si="4"/>
        <v/>
      </c>
      <c r="Q49" s="47"/>
    </row>
    <row r="50" spans="1:20" ht="14.25" customHeight="1">
      <c r="A50" s="17">
        <v>33</v>
      </c>
      <c r="B50" s="25"/>
      <c r="C50" s="25"/>
      <c r="D50" s="110" t="s">
        <v>78</v>
      </c>
      <c r="E50" s="18"/>
      <c r="F50" s="19"/>
      <c r="G50" s="132" t="str">
        <f t="shared" si="5"/>
        <v/>
      </c>
      <c r="H50" s="19"/>
      <c r="I50" s="132" t="str">
        <f t="shared" si="1"/>
        <v/>
      </c>
      <c r="J50" s="19"/>
      <c r="K50" s="132" t="str">
        <f t="shared" si="2"/>
        <v/>
      </c>
      <c r="L50" s="19"/>
      <c r="M50" s="132" t="str">
        <f t="shared" si="3"/>
        <v/>
      </c>
      <c r="N50" s="20"/>
      <c r="O50" s="141" t="str">
        <f t="shared" si="4"/>
        <v/>
      </c>
      <c r="Q50" s="47"/>
    </row>
    <row r="51" spans="1:20" ht="14.25" customHeight="1">
      <c r="A51" s="17">
        <v>34</v>
      </c>
      <c r="B51" s="25"/>
      <c r="C51" s="25"/>
      <c r="D51" s="110" t="s">
        <v>78</v>
      </c>
      <c r="E51" s="18"/>
      <c r="F51" s="19"/>
      <c r="G51" s="132" t="str">
        <f t="shared" si="5"/>
        <v/>
      </c>
      <c r="H51" s="19"/>
      <c r="I51" s="132" t="str">
        <f t="shared" si="1"/>
        <v/>
      </c>
      <c r="J51" s="19"/>
      <c r="K51" s="132" t="str">
        <f t="shared" si="2"/>
        <v/>
      </c>
      <c r="L51" s="19"/>
      <c r="M51" s="132" t="str">
        <f t="shared" si="3"/>
        <v/>
      </c>
      <c r="N51" s="20"/>
      <c r="O51" s="141" t="str">
        <f t="shared" si="4"/>
        <v/>
      </c>
    </row>
    <row r="52" spans="1:20" ht="14.25" customHeight="1">
      <c r="A52" s="17">
        <v>35</v>
      </c>
      <c r="B52" s="25"/>
      <c r="C52" s="25"/>
      <c r="D52" s="110" t="s">
        <v>78</v>
      </c>
      <c r="E52" s="18"/>
      <c r="F52" s="19"/>
      <c r="G52" s="132" t="str">
        <f t="shared" si="5"/>
        <v/>
      </c>
      <c r="H52" s="19"/>
      <c r="I52" s="132" t="str">
        <f t="shared" si="1"/>
        <v/>
      </c>
      <c r="J52" s="19"/>
      <c r="K52" s="132" t="str">
        <f t="shared" si="2"/>
        <v/>
      </c>
      <c r="L52" s="19"/>
      <c r="M52" s="132" t="str">
        <f t="shared" si="3"/>
        <v/>
      </c>
      <c r="N52" s="20"/>
      <c r="O52" s="141" t="str">
        <f t="shared" si="4"/>
        <v/>
      </c>
    </row>
    <row r="53" spans="1:20" ht="14.25" customHeight="1">
      <c r="A53" s="17">
        <v>36</v>
      </c>
      <c r="B53" s="25"/>
      <c r="C53" s="25"/>
      <c r="D53" s="110" t="s">
        <v>78</v>
      </c>
      <c r="E53" s="18"/>
      <c r="F53" s="19"/>
      <c r="G53" s="132" t="str">
        <f t="shared" si="5"/>
        <v/>
      </c>
      <c r="H53" s="19"/>
      <c r="I53" s="132" t="str">
        <f t="shared" si="1"/>
        <v/>
      </c>
      <c r="J53" s="19"/>
      <c r="K53" s="132" t="str">
        <f t="shared" si="2"/>
        <v/>
      </c>
      <c r="L53" s="19"/>
      <c r="M53" s="132" t="str">
        <f t="shared" si="3"/>
        <v/>
      </c>
      <c r="N53" s="20"/>
      <c r="O53" s="141" t="str">
        <f t="shared" si="4"/>
        <v/>
      </c>
    </row>
    <row r="54" spans="1:20" ht="14.25" customHeight="1">
      <c r="A54" s="17">
        <v>37</v>
      </c>
      <c r="B54" s="25"/>
      <c r="C54" s="25"/>
      <c r="D54" s="110" t="s">
        <v>78</v>
      </c>
      <c r="E54" s="18"/>
      <c r="F54" s="19"/>
      <c r="G54" s="132" t="str">
        <f t="shared" si="5"/>
        <v/>
      </c>
      <c r="H54" s="19"/>
      <c r="I54" s="132" t="str">
        <f t="shared" si="1"/>
        <v/>
      </c>
      <c r="J54" s="19"/>
      <c r="K54" s="132" t="str">
        <f t="shared" si="2"/>
        <v/>
      </c>
      <c r="L54" s="19"/>
      <c r="M54" s="132" t="str">
        <f t="shared" si="3"/>
        <v/>
      </c>
      <c r="N54" s="20"/>
      <c r="O54" s="141" t="str">
        <f t="shared" si="4"/>
        <v/>
      </c>
    </row>
    <row r="55" spans="1:20" ht="14.25" customHeight="1">
      <c r="A55" s="17">
        <v>38</v>
      </c>
      <c r="B55" s="25"/>
      <c r="C55" s="25"/>
      <c r="D55" s="110" t="s">
        <v>78</v>
      </c>
      <c r="E55" s="18"/>
      <c r="F55" s="19"/>
      <c r="G55" s="132" t="str">
        <f t="shared" si="5"/>
        <v/>
      </c>
      <c r="H55" s="19"/>
      <c r="I55" s="132" t="str">
        <f t="shared" si="1"/>
        <v/>
      </c>
      <c r="J55" s="19"/>
      <c r="K55" s="132" t="str">
        <f t="shared" si="2"/>
        <v/>
      </c>
      <c r="L55" s="19"/>
      <c r="M55" s="132" t="str">
        <f t="shared" si="3"/>
        <v/>
      </c>
      <c r="N55" s="20"/>
      <c r="O55" s="141" t="str">
        <f t="shared" si="4"/>
        <v/>
      </c>
    </row>
    <row r="56" spans="1:20" ht="14.25" customHeight="1">
      <c r="A56" s="17">
        <v>39</v>
      </c>
      <c r="B56" s="25"/>
      <c r="C56" s="25"/>
      <c r="D56" s="110" t="s">
        <v>78</v>
      </c>
      <c r="E56" s="18"/>
      <c r="F56" s="19"/>
      <c r="G56" s="132" t="str">
        <f t="shared" si="5"/>
        <v/>
      </c>
      <c r="H56" s="19"/>
      <c r="I56" s="132" t="str">
        <f t="shared" si="1"/>
        <v/>
      </c>
      <c r="J56" s="19"/>
      <c r="K56" s="132" t="str">
        <f t="shared" si="2"/>
        <v/>
      </c>
      <c r="L56" s="19"/>
      <c r="M56" s="132" t="str">
        <f t="shared" si="3"/>
        <v/>
      </c>
      <c r="N56" s="20"/>
      <c r="O56" s="141" t="str">
        <f t="shared" si="4"/>
        <v/>
      </c>
    </row>
    <row r="57" spans="1:20" ht="14.25" customHeight="1">
      <c r="A57" s="17">
        <v>40</v>
      </c>
      <c r="B57" s="25"/>
      <c r="C57" s="25"/>
      <c r="D57" s="110" t="s">
        <v>78</v>
      </c>
      <c r="E57" s="18"/>
      <c r="F57" s="19"/>
      <c r="G57" s="132" t="str">
        <f t="shared" si="5"/>
        <v/>
      </c>
      <c r="H57" s="19"/>
      <c r="I57" s="132" t="str">
        <f t="shared" si="1"/>
        <v/>
      </c>
      <c r="J57" s="19"/>
      <c r="K57" s="132" t="str">
        <f t="shared" si="2"/>
        <v/>
      </c>
      <c r="L57" s="19"/>
      <c r="M57" s="132" t="str">
        <f t="shared" si="3"/>
        <v/>
      </c>
      <c r="N57" s="20"/>
      <c r="O57" s="141" t="str">
        <f t="shared" si="4"/>
        <v/>
      </c>
    </row>
    <row r="58" spans="1:20" ht="14.25" customHeight="1">
      <c r="A58" s="17">
        <v>41</v>
      </c>
      <c r="B58" s="25"/>
      <c r="C58" s="25"/>
      <c r="D58" s="110" t="s">
        <v>78</v>
      </c>
      <c r="E58" s="18"/>
      <c r="F58" s="19"/>
      <c r="G58" s="132" t="str">
        <f t="shared" si="5"/>
        <v/>
      </c>
      <c r="H58" s="19"/>
      <c r="I58" s="132" t="str">
        <f t="shared" si="1"/>
        <v/>
      </c>
      <c r="J58" s="19"/>
      <c r="K58" s="132" t="str">
        <f t="shared" si="2"/>
        <v/>
      </c>
      <c r="L58" s="19"/>
      <c r="M58" s="132" t="str">
        <f t="shared" si="3"/>
        <v/>
      </c>
      <c r="N58" s="20"/>
      <c r="O58" s="141" t="str">
        <f t="shared" si="4"/>
        <v/>
      </c>
    </row>
    <row r="59" spans="1:20" ht="14.25" customHeight="1">
      <c r="A59" s="17">
        <v>42</v>
      </c>
      <c r="B59" s="25"/>
      <c r="C59" s="25"/>
      <c r="D59" s="110" t="s">
        <v>78</v>
      </c>
      <c r="E59" s="18"/>
      <c r="F59" s="19"/>
      <c r="G59" s="132" t="str">
        <f t="shared" si="5"/>
        <v/>
      </c>
      <c r="H59" s="19"/>
      <c r="I59" s="132" t="str">
        <f t="shared" si="1"/>
        <v/>
      </c>
      <c r="J59" s="19"/>
      <c r="K59" s="132" t="str">
        <f t="shared" si="2"/>
        <v/>
      </c>
      <c r="L59" s="19"/>
      <c r="M59" s="132" t="str">
        <f t="shared" si="3"/>
        <v/>
      </c>
      <c r="N59" s="20"/>
      <c r="O59" s="141" t="str">
        <f t="shared" si="4"/>
        <v/>
      </c>
    </row>
    <row r="60" spans="1:20" ht="14.25" customHeight="1">
      <c r="A60" s="17">
        <v>43</v>
      </c>
      <c r="B60" s="25"/>
      <c r="C60" s="25"/>
      <c r="D60" s="110" t="s">
        <v>78</v>
      </c>
      <c r="E60" s="18"/>
      <c r="F60" s="19"/>
      <c r="G60" s="132" t="str">
        <f t="shared" si="5"/>
        <v/>
      </c>
      <c r="H60" s="19"/>
      <c r="I60" s="132" t="str">
        <f t="shared" si="1"/>
        <v/>
      </c>
      <c r="J60" s="19"/>
      <c r="K60" s="132" t="str">
        <f t="shared" si="2"/>
        <v/>
      </c>
      <c r="L60" s="19"/>
      <c r="M60" s="132" t="str">
        <f t="shared" si="3"/>
        <v/>
      </c>
      <c r="N60" s="20"/>
      <c r="O60" s="141" t="str">
        <f t="shared" si="4"/>
        <v/>
      </c>
    </row>
    <row r="61" spans="1:20" ht="14.25" customHeight="1">
      <c r="A61" s="17">
        <v>44</v>
      </c>
      <c r="B61" s="25"/>
      <c r="C61" s="25"/>
      <c r="D61" s="110" t="s">
        <v>78</v>
      </c>
      <c r="E61" s="18"/>
      <c r="F61" s="19"/>
      <c r="G61" s="132" t="str">
        <f t="shared" si="5"/>
        <v/>
      </c>
      <c r="H61" s="19"/>
      <c r="I61" s="132" t="str">
        <f t="shared" si="1"/>
        <v/>
      </c>
      <c r="J61" s="19"/>
      <c r="K61" s="132" t="str">
        <f t="shared" si="2"/>
        <v/>
      </c>
      <c r="L61" s="19"/>
      <c r="M61" s="132" t="str">
        <f t="shared" si="3"/>
        <v/>
      </c>
      <c r="N61" s="20"/>
      <c r="O61" s="141" t="str">
        <f t="shared" si="4"/>
        <v/>
      </c>
    </row>
    <row r="62" spans="1:20" ht="14.25" customHeight="1">
      <c r="A62" s="17">
        <v>45</v>
      </c>
      <c r="B62" s="25"/>
      <c r="C62" s="25"/>
      <c r="D62" s="110" t="s">
        <v>78</v>
      </c>
      <c r="E62" s="18"/>
      <c r="F62" s="19"/>
      <c r="G62" s="132" t="str">
        <f t="shared" si="5"/>
        <v/>
      </c>
      <c r="H62" s="19"/>
      <c r="I62" s="132" t="str">
        <f t="shared" si="1"/>
        <v/>
      </c>
      <c r="J62" s="19"/>
      <c r="K62" s="132" t="str">
        <f t="shared" si="2"/>
        <v/>
      </c>
      <c r="L62" s="19"/>
      <c r="M62" s="132" t="str">
        <f t="shared" si="3"/>
        <v/>
      </c>
      <c r="N62" s="20"/>
      <c r="O62" s="141" t="str">
        <f t="shared" si="4"/>
        <v/>
      </c>
      <c r="Q62" s="94"/>
      <c r="R62" s="228"/>
      <c r="S62" s="228"/>
      <c r="T62" s="228"/>
    </row>
    <row r="63" spans="1:20" ht="14.25" customHeight="1">
      <c r="A63" s="17">
        <v>46</v>
      </c>
      <c r="B63" s="25"/>
      <c r="C63" s="25"/>
      <c r="D63" s="110" t="s">
        <v>78</v>
      </c>
      <c r="E63" s="18"/>
      <c r="F63" s="19"/>
      <c r="G63" s="132" t="str">
        <f t="shared" si="5"/>
        <v/>
      </c>
      <c r="H63" s="19"/>
      <c r="I63" s="132" t="str">
        <f t="shared" si="1"/>
        <v/>
      </c>
      <c r="J63" s="19"/>
      <c r="K63" s="132" t="str">
        <f t="shared" si="2"/>
        <v/>
      </c>
      <c r="L63" s="19"/>
      <c r="M63" s="132" t="str">
        <f t="shared" si="3"/>
        <v/>
      </c>
      <c r="N63" s="20"/>
      <c r="O63" s="141" t="str">
        <f t="shared" si="4"/>
        <v/>
      </c>
      <c r="R63" s="227"/>
      <c r="S63" s="227"/>
      <c r="T63" s="227"/>
    </row>
    <row r="64" spans="1:20" ht="14.25" customHeight="1">
      <c r="A64" s="17">
        <v>47</v>
      </c>
      <c r="B64" s="25"/>
      <c r="C64" s="25"/>
      <c r="D64" s="110" t="s">
        <v>78</v>
      </c>
      <c r="E64" s="18"/>
      <c r="F64" s="19"/>
      <c r="G64" s="132" t="str">
        <f t="shared" si="5"/>
        <v/>
      </c>
      <c r="H64" s="19"/>
      <c r="I64" s="132" t="str">
        <f t="shared" si="1"/>
        <v/>
      </c>
      <c r="J64" s="19"/>
      <c r="K64" s="132" t="str">
        <f t="shared" si="2"/>
        <v/>
      </c>
      <c r="L64" s="19"/>
      <c r="M64" s="132" t="str">
        <f t="shared" si="3"/>
        <v/>
      </c>
      <c r="N64" s="20"/>
      <c r="O64" s="141" t="str">
        <f t="shared" si="4"/>
        <v/>
      </c>
    </row>
    <row r="65" spans="1:21" ht="14.25" customHeight="1">
      <c r="A65" s="17">
        <v>48</v>
      </c>
      <c r="B65" s="25"/>
      <c r="C65" s="25"/>
      <c r="D65" s="110" t="s">
        <v>78</v>
      </c>
      <c r="E65" s="18"/>
      <c r="F65" s="19"/>
      <c r="G65" s="132" t="str">
        <f t="shared" si="5"/>
        <v/>
      </c>
      <c r="H65" s="19"/>
      <c r="I65" s="132" t="str">
        <f t="shared" si="1"/>
        <v/>
      </c>
      <c r="J65" s="19"/>
      <c r="K65" s="132" t="str">
        <f t="shared" si="2"/>
        <v/>
      </c>
      <c r="L65" s="19"/>
      <c r="M65" s="132" t="str">
        <f t="shared" si="3"/>
        <v/>
      </c>
      <c r="N65" s="20"/>
      <c r="O65" s="141" t="str">
        <f t="shared" si="4"/>
        <v/>
      </c>
    </row>
    <row r="66" spans="1:21" ht="14.25" customHeight="1">
      <c r="A66" s="17">
        <v>49</v>
      </c>
      <c r="B66" s="25"/>
      <c r="C66" s="25"/>
      <c r="D66" s="110" t="s">
        <v>78</v>
      </c>
      <c r="E66" s="18"/>
      <c r="F66" s="19"/>
      <c r="G66" s="132" t="str">
        <f t="shared" si="5"/>
        <v/>
      </c>
      <c r="H66" s="19"/>
      <c r="I66" s="132" t="str">
        <f t="shared" si="1"/>
        <v/>
      </c>
      <c r="J66" s="19"/>
      <c r="K66" s="132" t="str">
        <f t="shared" si="2"/>
        <v/>
      </c>
      <c r="L66" s="19"/>
      <c r="M66" s="132" t="str">
        <f t="shared" si="3"/>
        <v/>
      </c>
      <c r="N66" s="20"/>
      <c r="O66" s="141" t="str">
        <f t="shared" si="4"/>
        <v/>
      </c>
      <c r="R66" s="83"/>
      <c r="S66" s="83"/>
      <c r="T66" s="83"/>
      <c r="U66" s="83"/>
    </row>
    <row r="67" spans="1:21" ht="14.25" customHeight="1" thickBot="1">
      <c r="A67" s="21">
        <v>50</v>
      </c>
      <c r="B67" s="28"/>
      <c r="C67" s="28"/>
      <c r="D67" s="111" t="s">
        <v>78</v>
      </c>
      <c r="E67" s="22"/>
      <c r="F67" s="23"/>
      <c r="G67" s="133" t="str">
        <f t="shared" si="5"/>
        <v/>
      </c>
      <c r="H67" s="23"/>
      <c r="I67" s="133" t="str">
        <f t="shared" si="1"/>
        <v/>
      </c>
      <c r="J67" s="23"/>
      <c r="K67" s="133" t="str">
        <f t="shared" si="2"/>
        <v/>
      </c>
      <c r="L67" s="23"/>
      <c r="M67" s="133" t="str">
        <f t="shared" si="3"/>
        <v/>
      </c>
      <c r="N67" s="24"/>
      <c r="O67" s="142" t="str">
        <f t="shared" si="4"/>
        <v/>
      </c>
      <c r="R67" s="198"/>
      <c r="S67" s="198"/>
      <c r="T67" s="198"/>
      <c r="U67" s="198"/>
    </row>
    <row r="68" spans="1:21" ht="14.25" customHeight="1">
      <c r="A68" s="199" t="s">
        <v>112</v>
      </c>
      <c r="B68" s="199"/>
      <c r="C68" s="199"/>
      <c r="D68" s="200"/>
      <c r="E68" s="144" t="s">
        <v>12</v>
      </c>
      <c r="F68" s="145">
        <f>COUNTIF(F18:F67,"選手")</f>
        <v>0</v>
      </c>
      <c r="G68" s="145"/>
      <c r="H68" s="145">
        <f>COUNTIF(H18:H67,"選手")</f>
        <v>0</v>
      </c>
      <c r="I68" s="145"/>
      <c r="J68" s="145">
        <f>COUNTIF(J18:J67,"選手")</f>
        <v>0</v>
      </c>
      <c r="K68" s="145"/>
      <c r="L68" s="145">
        <f>COUNTIF(L18:L67,"選手")</f>
        <v>0</v>
      </c>
      <c r="M68" s="145"/>
      <c r="N68" s="146">
        <f>COUNTIF(N18:N67,"選手")</f>
        <v>0</v>
      </c>
      <c r="O68" s="131"/>
      <c r="R68" s="198"/>
      <c r="S68" s="198"/>
      <c r="T68" s="198"/>
      <c r="U68" s="198"/>
    </row>
    <row r="69" spans="1:21" ht="14.25" customHeight="1">
      <c r="A69" s="201"/>
      <c r="B69" s="201"/>
      <c r="C69" s="201"/>
      <c r="D69" s="202"/>
      <c r="E69" s="147" t="s">
        <v>13</v>
      </c>
      <c r="F69" s="148">
        <f>COUNTIF(F18:F67,"補欠")</f>
        <v>0</v>
      </c>
      <c r="G69" s="148"/>
      <c r="H69" s="148">
        <f>COUNTIF(H18:H67,"補欠")</f>
        <v>0</v>
      </c>
      <c r="I69" s="148"/>
      <c r="J69" s="148">
        <f>COUNTIF(J18:J67,"補欠")</f>
        <v>0</v>
      </c>
      <c r="K69" s="148"/>
      <c r="L69" s="148">
        <f>COUNTIF(L18:L67,"補欠")</f>
        <v>0</v>
      </c>
      <c r="M69" s="148"/>
      <c r="N69" s="149">
        <f>COUNTIF(N18:N67,"補欠")</f>
        <v>0</v>
      </c>
      <c r="O69" s="131"/>
      <c r="R69" s="198"/>
      <c r="S69" s="198"/>
      <c r="T69" s="198"/>
      <c r="U69" s="198"/>
    </row>
    <row r="70" spans="1:21" ht="14.25" customHeight="1">
      <c r="A70" s="201"/>
      <c r="B70" s="201"/>
      <c r="C70" s="201"/>
      <c r="D70" s="202"/>
      <c r="E70" s="150" t="s">
        <v>143</v>
      </c>
      <c r="F70" s="151">
        <f>COUNTIF(G18:G67,"男")</f>
        <v>0</v>
      </c>
      <c r="G70" s="151"/>
      <c r="H70" s="151">
        <f>COUNTIF(I18:I67,"男")</f>
        <v>0</v>
      </c>
      <c r="I70" s="151"/>
      <c r="J70" s="151">
        <f>COUNTIF(K18:K67,"男")</f>
        <v>0</v>
      </c>
      <c r="K70" s="151"/>
      <c r="L70" s="151">
        <f>COUNTIF(M18:M67,"男")</f>
        <v>0</v>
      </c>
      <c r="M70" s="151"/>
      <c r="N70" s="152">
        <f>COUNTIF(O18:O67,"男")</f>
        <v>0</v>
      </c>
      <c r="O70" s="131"/>
      <c r="R70" s="83"/>
      <c r="S70" s="83"/>
      <c r="T70" s="83"/>
      <c r="U70" s="83"/>
    </row>
    <row r="71" spans="1:21" ht="14.25" customHeight="1">
      <c r="A71" s="201"/>
      <c r="B71" s="201"/>
      <c r="C71" s="201"/>
      <c r="D71" s="202"/>
      <c r="E71" s="150" t="s">
        <v>144</v>
      </c>
      <c r="F71" s="151">
        <f>COUNTIF(G18:G67,"女")</f>
        <v>0</v>
      </c>
      <c r="G71" s="151"/>
      <c r="H71" s="151">
        <f>COUNTIF(I18:I67,"女")</f>
        <v>0</v>
      </c>
      <c r="I71" s="151"/>
      <c r="J71" s="151">
        <f>COUNTIF(K18:K67,"女")</f>
        <v>0</v>
      </c>
      <c r="K71" s="151"/>
      <c r="L71" s="151">
        <f>COUNTIF(M18:M67,"女")</f>
        <v>0</v>
      </c>
      <c r="M71" s="151"/>
      <c r="N71" s="152">
        <f>COUNTIF(O18:O67,"女")</f>
        <v>0</v>
      </c>
      <c r="O71" s="131"/>
      <c r="R71" s="83"/>
      <c r="S71" s="83"/>
      <c r="T71" s="83"/>
      <c r="U71" s="83"/>
    </row>
    <row r="72" spans="1:21" ht="14.25" customHeight="1" thickBot="1">
      <c r="A72" s="201"/>
      <c r="B72" s="201"/>
      <c r="C72" s="201"/>
      <c r="D72" s="202"/>
      <c r="E72" s="153" t="s">
        <v>9</v>
      </c>
      <c r="F72" s="154">
        <f>SUM(F68:F69)</f>
        <v>0</v>
      </c>
      <c r="G72" s="154"/>
      <c r="H72" s="154">
        <f>SUM(H68:H69)</f>
        <v>0</v>
      </c>
      <c r="I72" s="154"/>
      <c r="J72" s="154">
        <f>SUM(J68:J69)</f>
        <v>0</v>
      </c>
      <c r="K72" s="154"/>
      <c r="L72" s="154">
        <f>SUM(L68:L69)</f>
        <v>0</v>
      </c>
      <c r="M72" s="154"/>
      <c r="N72" s="155">
        <f>SUM(N68:N69)</f>
        <v>0</v>
      </c>
      <c r="O72" s="131"/>
      <c r="R72" s="83"/>
      <c r="S72" s="83"/>
      <c r="T72" s="83"/>
      <c r="U72" s="83"/>
    </row>
    <row r="73" spans="1:21" ht="18.95" customHeight="1"/>
    <row r="74" spans="1:21" ht="18.95" customHeight="1"/>
    <row r="75" spans="1:21" ht="18.95" customHeight="1"/>
    <row r="76" spans="1:21" ht="18.95" customHeight="1"/>
    <row r="77" spans="1:21" ht="18.95" customHeight="1"/>
    <row r="78" spans="1:21" ht="18.95" customHeight="1"/>
    <row r="79" spans="1:21" ht="18.95" customHeight="1"/>
    <row r="80" spans="1:21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</sheetData>
  <sheetProtection algorithmName="SHA-512" hashValue="1Ll5Vk5MOYlw1oi00h85d1idIfnRsRE9AFgqlCoec3Z7OI09I3Irs/T7nmeLVlNpIZbm7CQTjUuzmsPeFhhYMw==" saltValue="wBsxMTdPwCN21vK5BfAAWg==" spinCount="100000" sheet="1" selectLockedCells="1"/>
  <mergeCells count="23">
    <mergeCell ref="R63:T63"/>
    <mergeCell ref="R62:T62"/>
    <mergeCell ref="L8:O8"/>
    <mergeCell ref="E8:H8"/>
    <mergeCell ref="F10:H10"/>
    <mergeCell ref="F12:H12"/>
    <mergeCell ref="F9:H9"/>
    <mergeCell ref="R67:U67"/>
    <mergeCell ref="R68:U68"/>
    <mergeCell ref="R69:U69"/>
    <mergeCell ref="A68:D72"/>
    <mergeCell ref="L4:O4"/>
    <mergeCell ref="L5:O6"/>
    <mergeCell ref="A3:H5"/>
    <mergeCell ref="L3:O3"/>
    <mergeCell ref="J5:J6"/>
    <mergeCell ref="A6:H6"/>
    <mergeCell ref="E14:E16"/>
    <mergeCell ref="A8:B8"/>
    <mergeCell ref="B14:B16"/>
    <mergeCell ref="A14:A16"/>
    <mergeCell ref="C14:C16"/>
    <mergeCell ref="D14:D16"/>
  </mergeCells>
  <phoneticPr fontId="1"/>
  <dataValidations count="6">
    <dataValidation imeMode="halfAlpha" allowBlank="1" showInputMessage="1" showErrorMessage="1" sqref="E18:E67 E10:E12 E9:G9" xr:uid="{00000000-0002-0000-0200-000000000000}"/>
    <dataValidation type="list" allowBlank="1" showInputMessage="1" showErrorMessage="1" sqref="O17 G17 H17:H67 I17 J17:J67 K17 L17:L67 M17 N17:N67 F17:F67" xr:uid="{00000000-0002-0000-0200-000001000000}">
      <formula1>"選手, 補欠"</formula1>
    </dataValidation>
    <dataValidation type="list" allowBlank="1" showInputMessage="1" showErrorMessage="1" sqref="F11:G11" xr:uid="{00000000-0002-0000-0200-000002000000}">
      <formula1>"※選択, 顧問, コーチ, その他"</formula1>
    </dataValidation>
    <dataValidation type="list" allowBlank="1" showInputMessage="1" showErrorMessage="1" sqref="G15 I15 K15 M15 O15" xr:uid="{00000000-0002-0000-0200-000003000000}">
      <formula1>"※出場部門選択, JAZZ, LYRICAL, HIPHOP女子, HIPHOP男子, HIPHOP男女混成, DRILL POM, SONG/POM, CHEER, NOVELTY, PROP, MILITARY, TALL FLAG, SHORT FLAG, MAJORETTE, KICK, SHOW DRILL, MISS DANCE DRILL TEAM, MR. DANCE DRILL TEAM, エキシビション"</formula1>
    </dataValidation>
    <dataValidation type="list" allowBlank="1" showInputMessage="1" showErrorMessage="1" sqref="D18:D67" xr:uid="{AF34D6F7-47FA-4EC4-AC15-5D943175EF6E}">
      <formula1>"選択, 男, 女"</formula1>
    </dataValidation>
    <dataValidation type="list" allowBlank="1" showInputMessage="1" showErrorMessage="1" sqref="N15 F15 H15 J15 L15" xr:uid="{56590CDE-DF96-4C41-ADB3-6520FA3FA6CD}">
      <formula1>$Q$18:$Q$36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1" fitToHeight="2" orientation="portrait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6192-5BD6-4CC2-B5B8-92BA85BC1AB9}">
  <sheetPr>
    <tabColor rgb="FF00B050"/>
  </sheetPr>
  <dimension ref="A1:K29"/>
  <sheetViews>
    <sheetView view="pageBreakPreview" zoomScaleNormal="100" zoomScaleSheetLayoutView="100" workbookViewId="0">
      <selection activeCell="A2" sqref="A2"/>
    </sheetView>
  </sheetViews>
  <sheetFormatPr defaultColWidth="9" defaultRowHeight="18"/>
  <cols>
    <col min="1" max="1" width="3.875" style="45" customWidth="1"/>
    <col min="2" max="9" width="9" style="45"/>
    <col min="10" max="10" width="12.5" style="45" customWidth="1"/>
    <col min="11" max="16384" width="9" style="45"/>
  </cols>
  <sheetData>
    <row r="1" spans="1:11" ht="39.950000000000003" customHeight="1">
      <c r="A1" s="159" t="s">
        <v>161</v>
      </c>
      <c r="B1" s="159"/>
      <c r="C1" s="159"/>
      <c r="D1" s="159"/>
      <c r="E1" s="159"/>
      <c r="F1" s="159"/>
      <c r="G1" s="159"/>
      <c r="H1" s="159"/>
      <c r="I1" s="159"/>
      <c r="J1" s="159"/>
      <c r="K1" s="49"/>
    </row>
    <row r="2" spans="1:11" ht="39.950000000000003" customHeight="1">
      <c r="A2" s="160" t="s">
        <v>153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1">
      <c r="A3" s="161"/>
      <c r="B3" s="161"/>
      <c r="C3" s="161"/>
      <c r="D3" s="161"/>
      <c r="E3" s="161"/>
      <c r="F3" s="161"/>
      <c r="G3" s="161"/>
      <c r="H3" s="161"/>
      <c r="I3" s="161"/>
      <c r="J3" s="161"/>
    </row>
    <row r="4" spans="1:11" ht="21" customHeight="1">
      <c r="A4" s="162" t="s">
        <v>162</v>
      </c>
      <c r="B4" s="162"/>
      <c r="C4" s="162"/>
      <c r="D4" s="162"/>
      <c r="E4" s="162"/>
      <c r="F4" s="161"/>
      <c r="G4" s="161"/>
      <c r="H4" s="161"/>
      <c r="I4" s="161"/>
      <c r="J4" s="161"/>
    </row>
    <row r="5" spans="1:11" ht="17.45" customHeight="1">
      <c r="A5" s="170" t="s">
        <v>163</v>
      </c>
      <c r="B5" s="162"/>
      <c r="C5" s="162"/>
      <c r="D5" s="162"/>
      <c r="E5" s="162"/>
      <c r="F5" s="161"/>
      <c r="G5" s="161"/>
      <c r="H5" s="161"/>
      <c r="I5" s="161"/>
      <c r="J5" s="161"/>
    </row>
    <row r="6" spans="1:11" ht="17.45" customHeight="1">
      <c r="A6" s="85"/>
      <c r="B6" s="85"/>
      <c r="C6" s="85"/>
      <c r="D6" s="85"/>
      <c r="E6" s="85"/>
    </row>
    <row r="7" spans="1:11" ht="17.45" customHeight="1">
      <c r="A7" s="85"/>
      <c r="B7" s="163" t="s">
        <v>148</v>
      </c>
      <c r="C7" s="85"/>
      <c r="D7" s="85"/>
      <c r="E7" s="85"/>
    </row>
    <row r="8" spans="1:11" ht="17.45" customHeight="1">
      <c r="A8" s="85"/>
      <c r="B8" s="164">
        <f>+エントリーシート!A13</f>
        <v>0</v>
      </c>
      <c r="C8" s="165"/>
      <c r="D8" s="165"/>
      <c r="E8" s="165"/>
      <c r="F8" s="166"/>
      <c r="G8" s="166"/>
      <c r="H8" s="166"/>
      <c r="I8" s="167"/>
    </row>
    <row r="9" spans="1:11" ht="17.45" customHeight="1">
      <c r="A9" s="85"/>
      <c r="B9" s="168" t="s">
        <v>149</v>
      </c>
      <c r="C9" s="85"/>
      <c r="D9" s="85"/>
      <c r="E9" s="85"/>
    </row>
    <row r="10" spans="1:11" ht="17.45" customHeight="1">
      <c r="A10" s="85"/>
      <c r="B10" s="164">
        <f>+エントリーシート!A17</f>
        <v>0</v>
      </c>
      <c r="C10" s="165"/>
      <c r="D10" s="165"/>
      <c r="E10" s="165"/>
      <c r="F10" s="166"/>
      <c r="G10" s="166"/>
      <c r="H10" s="166"/>
      <c r="I10" s="167"/>
    </row>
    <row r="11" spans="1:11" ht="18.75" thickBot="1">
      <c r="B11" s="169" t="s">
        <v>150</v>
      </c>
    </row>
    <row r="12" spans="1:11">
      <c r="B12" s="86"/>
      <c r="C12" s="87"/>
      <c r="D12" s="88"/>
    </row>
    <row r="13" spans="1:11">
      <c r="B13" s="241" t="s">
        <v>168</v>
      </c>
      <c r="C13" s="242"/>
      <c r="D13" s="243"/>
      <c r="E13" s="135" t="s">
        <v>151</v>
      </c>
    </row>
    <row r="14" spans="1:11" ht="20.25" thickBot="1">
      <c r="A14" s="48"/>
      <c r="B14" s="244">
        <f>COUNTIF(出場選手登録シート!B18:B67,"*")*3000</f>
        <v>0</v>
      </c>
      <c r="C14" s="245"/>
      <c r="D14" s="246"/>
      <c r="E14" s="135" t="s">
        <v>152</v>
      </c>
    </row>
    <row r="15" spans="1:11" ht="19.5" thickTop="1" thickBot="1">
      <c r="A15" s="48"/>
      <c r="B15" s="89"/>
      <c r="C15" s="90"/>
      <c r="D15" s="91"/>
    </row>
    <row r="16" spans="1:11">
      <c r="A16" s="48"/>
    </row>
    <row r="17" spans="1:5" ht="18.75" thickBot="1">
      <c r="A17" s="48"/>
      <c r="B17" s="48" t="s">
        <v>33</v>
      </c>
    </row>
    <row r="18" spans="1:5">
      <c r="A18" s="48"/>
      <c r="B18" s="58"/>
      <c r="C18" s="59"/>
      <c r="D18" s="59"/>
      <c r="E18" s="60"/>
    </row>
    <row r="19" spans="1:5">
      <c r="B19" s="247" t="s">
        <v>34</v>
      </c>
      <c r="C19" s="198"/>
      <c r="D19" s="198"/>
      <c r="E19" s="248"/>
    </row>
    <row r="20" spans="1:5">
      <c r="B20" s="247" t="s">
        <v>35</v>
      </c>
      <c r="C20" s="198"/>
      <c r="D20" s="198"/>
      <c r="E20" s="248"/>
    </row>
    <row r="21" spans="1:5">
      <c r="B21" s="247" t="s">
        <v>36</v>
      </c>
      <c r="C21" s="198"/>
      <c r="D21" s="198"/>
      <c r="E21" s="248"/>
    </row>
    <row r="22" spans="1:5" ht="18.75" thickBot="1">
      <c r="B22" s="61"/>
      <c r="C22" s="62"/>
      <c r="D22" s="62"/>
      <c r="E22" s="63"/>
    </row>
    <row r="24" spans="1:5" ht="20.100000000000001" customHeight="1">
      <c r="A24" s="92" t="s">
        <v>79</v>
      </c>
      <c r="B24" s="45" t="s">
        <v>80</v>
      </c>
    </row>
    <row r="25" spans="1:5" ht="20.100000000000001" customHeight="1">
      <c r="A25" s="92" t="s">
        <v>79</v>
      </c>
      <c r="B25" s="45" t="s">
        <v>81</v>
      </c>
    </row>
    <row r="26" spans="1:5" ht="20.100000000000001" customHeight="1">
      <c r="A26" s="92" t="s">
        <v>79</v>
      </c>
      <c r="B26" s="45" t="s">
        <v>82</v>
      </c>
    </row>
    <row r="27" spans="1:5" ht="20.100000000000001" customHeight="1">
      <c r="A27" s="92" t="s">
        <v>79</v>
      </c>
      <c r="B27" s="93" t="s">
        <v>83</v>
      </c>
    </row>
    <row r="28" spans="1:5" ht="20.100000000000001" customHeight="1">
      <c r="B28" s="45" t="s">
        <v>84</v>
      </c>
    </row>
    <row r="29" spans="1:5">
      <c r="A29" s="92" t="s">
        <v>79</v>
      </c>
      <c r="B29" s="45" t="s">
        <v>85</v>
      </c>
    </row>
  </sheetData>
  <sheetProtection algorithmName="SHA-512" hashValue="nNybtxMCzsf4/KPIMbmLXM6KSAVPMb9cg8Vx5uaG0dUPndJAiZgqt2t28HSl/1OKoWeomIFWSrNo7vEQT178GA==" saltValue="XsIOFcm6znl1COXYj6AAwA==" spinCount="100000" sheet="1" selectLockedCells="1"/>
  <mergeCells count="5">
    <mergeCell ref="B13:D13"/>
    <mergeCell ref="B14:D14"/>
    <mergeCell ref="B19:E19"/>
    <mergeCell ref="B20:E20"/>
    <mergeCell ref="B21:E21"/>
  </mergeCells>
  <phoneticPr fontId="22"/>
  <pageMargins left="0.7" right="0.7" top="0.75" bottom="0.75" header="0.3" footer="0.3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12E3-5B32-4521-AC85-1D7AB74CB86B}">
  <sheetPr>
    <tabColor rgb="FF00B050"/>
  </sheetPr>
  <dimension ref="A1:K29"/>
  <sheetViews>
    <sheetView view="pageBreakPreview" zoomScaleNormal="100" zoomScaleSheetLayoutView="100" workbookViewId="0">
      <selection activeCell="A2" sqref="A2"/>
    </sheetView>
  </sheetViews>
  <sheetFormatPr defaultColWidth="9" defaultRowHeight="18"/>
  <cols>
    <col min="1" max="1" width="3.875" style="45" customWidth="1"/>
    <col min="2" max="9" width="9" style="45"/>
    <col min="10" max="10" width="12.5" style="45" customWidth="1"/>
    <col min="11" max="16384" width="9" style="45"/>
  </cols>
  <sheetData>
    <row r="1" spans="1:11" ht="39.950000000000003" customHeight="1">
      <c r="A1" s="159" t="s">
        <v>161</v>
      </c>
      <c r="B1" s="159"/>
      <c r="C1" s="159"/>
      <c r="D1" s="159"/>
      <c r="E1" s="159"/>
      <c r="F1" s="159"/>
      <c r="G1" s="159"/>
      <c r="H1" s="159"/>
      <c r="I1" s="159"/>
      <c r="J1" s="159"/>
      <c r="K1" s="49"/>
    </row>
    <row r="2" spans="1:11" ht="39.950000000000003" customHeight="1">
      <c r="A2" s="160" t="s">
        <v>154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1">
      <c r="A3" s="161"/>
      <c r="B3" s="161"/>
      <c r="C3" s="161"/>
      <c r="D3" s="161"/>
      <c r="E3" s="161"/>
      <c r="F3" s="161"/>
      <c r="G3" s="161"/>
      <c r="H3" s="161"/>
      <c r="I3" s="161"/>
      <c r="J3" s="161"/>
    </row>
    <row r="4" spans="1:11" ht="21" customHeight="1">
      <c r="A4" s="162" t="s">
        <v>162</v>
      </c>
      <c r="B4" s="162"/>
      <c r="C4" s="162"/>
      <c r="D4" s="162"/>
      <c r="E4" s="162"/>
      <c r="F4" s="161"/>
      <c r="G4" s="161"/>
      <c r="H4" s="161"/>
      <c r="I4" s="161"/>
      <c r="J4" s="161"/>
    </row>
    <row r="5" spans="1:11" ht="17.45" customHeight="1">
      <c r="A5" s="170" t="s">
        <v>163</v>
      </c>
      <c r="B5" s="162"/>
      <c r="C5" s="162"/>
      <c r="D5" s="162"/>
      <c r="E5" s="162"/>
      <c r="F5" s="161"/>
      <c r="G5" s="161"/>
      <c r="H5" s="161"/>
      <c r="I5" s="161"/>
      <c r="J5" s="161"/>
    </row>
    <row r="6" spans="1:11" ht="17.45" customHeight="1">
      <c r="A6" s="85"/>
      <c r="B6" s="85"/>
      <c r="C6" s="85"/>
      <c r="D6" s="85"/>
      <c r="E6" s="85"/>
    </row>
    <row r="7" spans="1:11" ht="17.45" customHeight="1">
      <c r="A7" s="85"/>
      <c r="B7" s="163" t="s">
        <v>148</v>
      </c>
      <c r="C7" s="85"/>
      <c r="D7" s="85"/>
      <c r="E7" s="85"/>
    </row>
    <row r="8" spans="1:11" ht="17.45" customHeight="1">
      <c r="A8" s="85"/>
      <c r="B8" s="164">
        <f>+エントリーシート!A13</f>
        <v>0</v>
      </c>
      <c r="C8" s="165"/>
      <c r="D8" s="165"/>
      <c r="E8" s="165"/>
      <c r="F8" s="166"/>
      <c r="G8" s="166"/>
      <c r="H8" s="166"/>
      <c r="I8" s="167"/>
    </row>
    <row r="9" spans="1:11" ht="17.45" customHeight="1">
      <c r="A9" s="85"/>
      <c r="B9" s="168" t="s">
        <v>149</v>
      </c>
      <c r="C9" s="85"/>
      <c r="D9" s="85"/>
      <c r="E9" s="85"/>
    </row>
    <row r="10" spans="1:11" ht="17.45" customHeight="1">
      <c r="A10" s="85"/>
      <c r="B10" s="164">
        <f>+エントリーシート!A17</f>
        <v>0</v>
      </c>
      <c r="C10" s="165"/>
      <c r="D10" s="165"/>
      <c r="E10" s="165"/>
      <c r="F10" s="166"/>
      <c r="G10" s="166"/>
      <c r="H10" s="166"/>
      <c r="I10" s="167"/>
    </row>
    <row r="11" spans="1:11" ht="18.75" thickBot="1">
      <c r="B11" s="169" t="s">
        <v>150</v>
      </c>
    </row>
    <row r="12" spans="1:11">
      <c r="B12" s="86"/>
      <c r="C12" s="87"/>
      <c r="D12" s="88"/>
    </row>
    <row r="13" spans="1:11">
      <c r="B13" s="241" t="s">
        <v>169</v>
      </c>
      <c r="C13" s="242"/>
      <c r="D13" s="243"/>
      <c r="E13" s="135" t="s">
        <v>151</v>
      </c>
    </row>
    <row r="14" spans="1:11" ht="20.25" thickBot="1">
      <c r="A14" s="48"/>
      <c r="B14" s="244">
        <f>(エントリーシート!E52*5000)+(エントリーシート!E68*5000)</f>
        <v>0</v>
      </c>
      <c r="C14" s="245"/>
      <c r="D14" s="246"/>
      <c r="E14" s="135" t="s">
        <v>152</v>
      </c>
    </row>
    <row r="15" spans="1:11" ht="19.5" thickTop="1" thickBot="1">
      <c r="A15" s="48"/>
      <c r="B15" s="89"/>
      <c r="C15" s="90"/>
      <c r="D15" s="91"/>
    </row>
    <row r="16" spans="1:11">
      <c r="A16" s="48"/>
    </row>
    <row r="17" spans="1:5" ht="18.75" thickBot="1">
      <c r="A17" s="48"/>
      <c r="B17" s="48" t="s">
        <v>33</v>
      </c>
    </row>
    <row r="18" spans="1:5">
      <c r="A18" s="48"/>
      <c r="B18" s="58"/>
      <c r="C18" s="59"/>
      <c r="D18" s="59"/>
      <c r="E18" s="60"/>
    </row>
    <row r="19" spans="1:5">
      <c r="B19" s="247" t="s">
        <v>34</v>
      </c>
      <c r="C19" s="198"/>
      <c r="D19" s="198"/>
      <c r="E19" s="248"/>
    </row>
    <row r="20" spans="1:5">
      <c r="B20" s="247" t="s">
        <v>35</v>
      </c>
      <c r="C20" s="198"/>
      <c r="D20" s="198"/>
      <c r="E20" s="248"/>
    </row>
    <row r="21" spans="1:5">
      <c r="B21" s="247" t="s">
        <v>36</v>
      </c>
      <c r="C21" s="198"/>
      <c r="D21" s="198"/>
      <c r="E21" s="248"/>
    </row>
    <row r="22" spans="1:5" ht="18.75" thickBot="1">
      <c r="B22" s="61"/>
      <c r="C22" s="62"/>
      <c r="D22" s="62"/>
      <c r="E22" s="63"/>
    </row>
    <row r="24" spans="1:5" ht="20.100000000000001" customHeight="1">
      <c r="A24" s="92" t="s">
        <v>79</v>
      </c>
      <c r="B24" s="45" t="s">
        <v>80</v>
      </c>
    </row>
    <row r="25" spans="1:5" ht="20.100000000000001" customHeight="1">
      <c r="A25" s="92" t="s">
        <v>79</v>
      </c>
      <c r="B25" s="45" t="s">
        <v>81</v>
      </c>
    </row>
    <row r="26" spans="1:5" ht="20.100000000000001" customHeight="1">
      <c r="A26" s="92" t="s">
        <v>79</v>
      </c>
      <c r="B26" s="45" t="s">
        <v>82</v>
      </c>
    </row>
    <row r="27" spans="1:5" ht="20.100000000000001" customHeight="1">
      <c r="A27" s="92" t="s">
        <v>79</v>
      </c>
      <c r="B27" s="93" t="s">
        <v>83</v>
      </c>
    </row>
    <row r="28" spans="1:5" ht="20.100000000000001" customHeight="1">
      <c r="B28" s="45" t="s">
        <v>84</v>
      </c>
    </row>
    <row r="29" spans="1:5">
      <c r="A29" s="92" t="s">
        <v>79</v>
      </c>
      <c r="B29" s="45" t="s">
        <v>85</v>
      </c>
    </row>
  </sheetData>
  <sheetProtection algorithmName="SHA-512" hashValue="az84R4NqddAdaKDTO53+/p5b1Avi235KsyOuoUGQXsfaZOGEdmO5KqVCblX36SCzp7OdsvT5CaqqJ2dD5BsrNw==" saltValue="PQz3b32NnZ1UkxjYWZxqXg==" spinCount="100000" sheet="1" selectLockedCells="1"/>
  <mergeCells count="5">
    <mergeCell ref="B13:D13"/>
    <mergeCell ref="B14:D14"/>
    <mergeCell ref="B19:E19"/>
    <mergeCell ref="B20:E20"/>
    <mergeCell ref="B21:E21"/>
  </mergeCells>
  <phoneticPr fontId="22"/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"/>
  <sheetViews>
    <sheetView zoomScale="70" zoomScaleNormal="70" workbookViewId="0">
      <selection activeCell="A2" sqref="A2"/>
    </sheetView>
  </sheetViews>
  <sheetFormatPr defaultColWidth="9" defaultRowHeight="18.75"/>
  <cols>
    <col min="1" max="2" width="9" style="107"/>
    <col min="3" max="3" width="14.25" style="107" customWidth="1"/>
    <col min="4" max="4" width="6.75" style="107" customWidth="1"/>
    <col min="5" max="5" width="4.5" style="107" bestFit="1" customWidth="1"/>
    <col min="6" max="6" width="18" style="107" bestFit="1" customWidth="1"/>
    <col min="7" max="9" width="9" style="107"/>
    <col min="10" max="10" width="10.75" style="107" customWidth="1"/>
    <col min="11" max="11" width="9" style="107" bestFit="1" customWidth="1"/>
    <col min="12" max="12" width="5.25" style="107" bestFit="1" customWidth="1"/>
    <col min="13" max="15" width="5.25" style="107" customWidth="1"/>
    <col min="16" max="16" width="7" style="107" bestFit="1" customWidth="1"/>
    <col min="17" max="17" width="9" style="107"/>
    <col min="18" max="18" width="9.375" style="107" bestFit="1" customWidth="1"/>
    <col min="19" max="19" width="10.75" style="107" customWidth="1"/>
    <col min="20" max="29" width="9" style="107"/>
    <col min="30" max="30" width="13" style="107" bestFit="1" customWidth="1"/>
    <col min="31" max="16384" width="9" style="107"/>
  </cols>
  <sheetData>
    <row r="1" spans="1:36" ht="56.25">
      <c r="A1" s="105" t="s">
        <v>107</v>
      </c>
      <c r="B1" s="105" t="s">
        <v>72</v>
      </c>
      <c r="C1" s="105" t="s">
        <v>20</v>
      </c>
      <c r="D1" s="105" t="s">
        <v>21</v>
      </c>
      <c r="E1" s="105" t="s">
        <v>59</v>
      </c>
      <c r="F1" s="105" t="s">
        <v>164</v>
      </c>
      <c r="G1" s="105" t="s">
        <v>165</v>
      </c>
      <c r="H1" s="105" t="s">
        <v>174</v>
      </c>
      <c r="I1" s="105" t="s">
        <v>175</v>
      </c>
      <c r="J1" s="105" t="s">
        <v>16</v>
      </c>
      <c r="K1" s="105" t="s">
        <v>60</v>
      </c>
      <c r="L1" s="105" t="s">
        <v>23</v>
      </c>
      <c r="M1" s="105" t="s">
        <v>22</v>
      </c>
      <c r="N1" s="105" t="s">
        <v>104</v>
      </c>
      <c r="O1" s="105" t="s">
        <v>105</v>
      </c>
      <c r="P1" s="106" t="s">
        <v>106</v>
      </c>
      <c r="Q1" s="105" t="s">
        <v>24</v>
      </c>
      <c r="R1" s="106" t="s">
        <v>56</v>
      </c>
      <c r="S1" s="105" t="s">
        <v>67</v>
      </c>
      <c r="T1" s="105" t="s">
        <v>49</v>
      </c>
      <c r="U1" s="106" t="s">
        <v>61</v>
      </c>
      <c r="V1" s="106" t="s">
        <v>62</v>
      </c>
      <c r="W1" s="106" t="s">
        <v>156</v>
      </c>
      <c r="X1" s="105" t="s">
        <v>50</v>
      </c>
      <c r="Y1" s="105" t="s">
        <v>51</v>
      </c>
      <c r="Z1" s="105" t="s">
        <v>52</v>
      </c>
      <c r="AA1" s="105" t="s">
        <v>53</v>
      </c>
      <c r="AB1" s="105" t="s">
        <v>54</v>
      </c>
      <c r="AC1" s="105" t="s">
        <v>28</v>
      </c>
      <c r="AD1" s="105" t="s">
        <v>55</v>
      </c>
      <c r="AE1" s="105" t="s">
        <v>171</v>
      </c>
      <c r="AF1" s="105" t="s">
        <v>172</v>
      </c>
      <c r="AG1" s="105" t="s">
        <v>173</v>
      </c>
      <c r="AH1" s="105" t="s">
        <v>57</v>
      </c>
      <c r="AI1" s="105" t="s">
        <v>58</v>
      </c>
      <c r="AJ1" s="105" t="s">
        <v>166</v>
      </c>
    </row>
    <row r="2" spans="1:36">
      <c r="A2" s="105">
        <f>+エントリーシート!A11</f>
        <v>0</v>
      </c>
      <c r="B2" s="105" t="s">
        <v>77</v>
      </c>
      <c r="C2" s="105" t="str">
        <f>出場選手登録シート!F15</f>
        <v>※出場部門選択</v>
      </c>
      <c r="D2" s="105"/>
      <c r="E2" s="105"/>
      <c r="F2" s="105">
        <f>出場選手登録シート!E8</f>
        <v>0</v>
      </c>
      <c r="G2" s="105">
        <f>+エントリーシート!A15</f>
        <v>0</v>
      </c>
      <c r="H2" s="105">
        <f>出場選手登録シート!L8</f>
        <v>0</v>
      </c>
      <c r="I2" s="105"/>
      <c r="J2" s="105">
        <f>+エントリーシート!A19</f>
        <v>0</v>
      </c>
      <c r="K2" s="105">
        <f>+エントリーシート!A26</f>
        <v>0</v>
      </c>
      <c r="L2" s="105">
        <f>出場選手登録シート!F68</f>
        <v>0</v>
      </c>
      <c r="M2" s="105">
        <f>出場選手登録シート!F69</f>
        <v>0</v>
      </c>
      <c r="N2" s="105">
        <f>+出場選手登録シート!F70</f>
        <v>0</v>
      </c>
      <c r="O2" s="105">
        <f>+出場選手登録シート!F71</f>
        <v>0</v>
      </c>
      <c r="P2" s="105">
        <f>+Q2+R2</f>
        <v>0</v>
      </c>
      <c r="Q2" s="105">
        <f>COUNTIF(出場選手登録シート!B18:B67,"*")</f>
        <v>0</v>
      </c>
      <c r="R2" s="105">
        <f>COUNTIF(出場選手登録シート!B10:B12,"*")</f>
        <v>0</v>
      </c>
      <c r="S2" s="134">
        <f>+エントリーシート!A21</f>
        <v>0</v>
      </c>
      <c r="T2" s="105">
        <f>+エントリーシート!A23</f>
        <v>0</v>
      </c>
      <c r="U2" s="105">
        <f>+エントリーシート!A26</f>
        <v>0</v>
      </c>
      <c r="V2" s="105">
        <f>+エントリーシート!C26</f>
        <v>0</v>
      </c>
      <c r="W2" s="105" t="str">
        <f>U2&amp;V2</f>
        <v>00</v>
      </c>
      <c r="X2" s="105">
        <f>+エントリーシート!A28</f>
        <v>0</v>
      </c>
      <c r="Y2" s="105">
        <f>+エントリーシート!E28</f>
        <v>0</v>
      </c>
      <c r="Z2" s="105">
        <f>+エントリーシート!A30</f>
        <v>0</v>
      </c>
      <c r="AA2" s="105">
        <f>+エントリーシート!A37</f>
        <v>0</v>
      </c>
      <c r="AB2" s="105">
        <f>+エントリーシート!A39</f>
        <v>0</v>
      </c>
      <c r="AC2" s="105">
        <f>+エントリーシート!A41</f>
        <v>0</v>
      </c>
      <c r="AD2" s="105">
        <f>+エントリーシート!E37</f>
        <v>0</v>
      </c>
      <c r="AE2" s="105">
        <f>'団体_選手登録費 '!B14</f>
        <v>0</v>
      </c>
      <c r="AF2" s="105">
        <f>個人_選手登録費!B14</f>
        <v>0</v>
      </c>
      <c r="AG2" s="105">
        <f>AE2+AF2</f>
        <v>0</v>
      </c>
      <c r="AH2" s="105"/>
      <c r="AI2" s="105"/>
      <c r="AJ2" s="105"/>
    </row>
    <row r="3" spans="1:36">
      <c r="C3" s="105" t="str">
        <f>出場選手登録シート!H15</f>
        <v>※出場部門選択</v>
      </c>
      <c r="D3" s="105"/>
      <c r="E3" s="105"/>
      <c r="F3" s="105" t="str">
        <f>IF(C3="※出場部門選択","",F$2)</f>
        <v/>
      </c>
      <c r="G3" s="105" t="str">
        <f t="shared" ref="G3:K6" si="0">IF($C3="※出場部門選択","",G$2)</f>
        <v/>
      </c>
      <c r="H3" s="105" t="str">
        <f t="shared" si="0"/>
        <v/>
      </c>
      <c r="I3" s="105"/>
      <c r="J3" s="105" t="str">
        <f>IF($C3="※出場部門選択","",J$2)</f>
        <v/>
      </c>
      <c r="K3" s="105" t="str">
        <f>IF($C3="※出場部門選択","",K$2)</f>
        <v/>
      </c>
      <c r="L3" s="105">
        <f>出場選手登録シート!H68</f>
        <v>0</v>
      </c>
      <c r="M3" s="105">
        <f>出場選手登録シート!H69</f>
        <v>0</v>
      </c>
      <c r="N3" s="105">
        <f>+出場選手登録シート!H70</f>
        <v>0</v>
      </c>
      <c r="O3" s="105">
        <f>+出場選手登録シート!H71</f>
        <v>0</v>
      </c>
    </row>
    <row r="4" spans="1:36">
      <c r="C4" s="105" t="str">
        <f>出場選手登録シート!J15</f>
        <v>※出場部門選択</v>
      </c>
      <c r="D4" s="105"/>
      <c r="E4" s="105"/>
      <c r="F4" s="105" t="str">
        <f>IF(C4="※出場部門選択","",F$2)</f>
        <v/>
      </c>
      <c r="G4" s="105" t="str">
        <f t="shared" si="0"/>
        <v/>
      </c>
      <c r="H4" s="105" t="str">
        <f t="shared" si="0"/>
        <v/>
      </c>
      <c r="I4" s="105"/>
      <c r="J4" s="105" t="str">
        <f t="shared" si="0"/>
        <v/>
      </c>
      <c r="K4" s="105" t="str">
        <f>IF($C4="※出場部門選択","",K$2)</f>
        <v/>
      </c>
      <c r="L4" s="105">
        <f>出場選手登録シート!J68</f>
        <v>0</v>
      </c>
      <c r="M4" s="105">
        <f>出場選手登録シート!J69</f>
        <v>0</v>
      </c>
      <c r="N4" s="105">
        <f>+出場選手登録シート!J70</f>
        <v>0</v>
      </c>
      <c r="O4" s="105">
        <f>+出場選手登録シート!J71</f>
        <v>0</v>
      </c>
    </row>
    <row r="5" spans="1:36">
      <c r="C5" s="105" t="str">
        <f>出場選手登録シート!L15</f>
        <v>※出場部門選択</v>
      </c>
      <c r="D5" s="105"/>
      <c r="E5" s="105"/>
      <c r="F5" s="105" t="str">
        <f>IF(C5="※出場部門選択","",F$2)</f>
        <v/>
      </c>
      <c r="G5" s="105" t="str">
        <f t="shared" si="0"/>
        <v/>
      </c>
      <c r="H5" s="105" t="str">
        <f t="shared" si="0"/>
        <v/>
      </c>
      <c r="I5" s="105"/>
      <c r="J5" s="105" t="str">
        <f t="shared" si="0"/>
        <v/>
      </c>
      <c r="K5" s="105" t="str">
        <f t="shared" si="0"/>
        <v/>
      </c>
      <c r="L5" s="105">
        <f>出場選手登録シート!L68</f>
        <v>0</v>
      </c>
      <c r="M5" s="105">
        <f>出場選手登録シート!L69</f>
        <v>0</v>
      </c>
      <c r="N5" s="105">
        <f>+出場選手登録シート!L70</f>
        <v>0</v>
      </c>
      <c r="O5" s="105">
        <f>+出場選手登録シート!L71</f>
        <v>0</v>
      </c>
    </row>
    <row r="6" spans="1:36">
      <c r="C6" s="105" t="str">
        <f>出場選手登録シート!N15</f>
        <v>※出場部門選択</v>
      </c>
      <c r="D6" s="105"/>
      <c r="E6" s="105"/>
      <c r="F6" s="105" t="str">
        <f>IF(C6="※出場部門選択","",F$2)</f>
        <v/>
      </c>
      <c r="G6" s="105" t="str">
        <f t="shared" si="0"/>
        <v/>
      </c>
      <c r="H6" s="105" t="str">
        <f t="shared" si="0"/>
        <v/>
      </c>
      <c r="I6" s="105"/>
      <c r="J6" s="105" t="str">
        <f t="shared" si="0"/>
        <v/>
      </c>
      <c r="K6" s="105" t="str">
        <f t="shared" si="0"/>
        <v/>
      </c>
      <c r="L6" s="105">
        <f>出場選手登録シート!N68</f>
        <v>0</v>
      </c>
      <c r="M6" s="105">
        <f>出場選手登録シート!N69</f>
        <v>0</v>
      </c>
      <c r="N6" s="105">
        <f>+出場選手登録シート!N70</f>
        <v>0</v>
      </c>
      <c r="O6" s="105">
        <f>+出場選手登録シート!N71</f>
        <v>0</v>
      </c>
    </row>
    <row r="7" spans="1:36">
      <c r="C7" s="105"/>
      <c r="D7" s="105"/>
      <c r="E7" s="105"/>
      <c r="F7" s="108"/>
      <c r="G7" s="108"/>
      <c r="H7" s="108"/>
      <c r="I7" s="108"/>
      <c r="J7" s="108"/>
      <c r="K7" s="105"/>
      <c r="L7" s="105"/>
      <c r="M7" s="105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エントリーについて</vt:lpstr>
      <vt:lpstr>エントリーシート</vt:lpstr>
      <vt:lpstr>出場選手登録シート</vt:lpstr>
      <vt:lpstr>団体_選手登録費 </vt:lpstr>
      <vt:lpstr>個人_選手登録費</vt:lpstr>
      <vt:lpstr>※事務局使用</vt:lpstr>
      <vt:lpstr>エントリーシート!Print_Area</vt:lpstr>
      <vt:lpstr>エントリーについて!Print_Area</vt:lpstr>
      <vt:lpstr>個人_選手登録費!Print_Area</vt:lpstr>
      <vt:lpstr>出場選手登録シート!Print_Area</vt:lpstr>
      <vt:lpstr>'団体_選手登録費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MDDT JAPAN</dc:creator>
  <cp:lastModifiedBy>葵 横川</cp:lastModifiedBy>
  <cp:lastPrinted>2023-06-15T05:46:29Z</cp:lastPrinted>
  <dcterms:created xsi:type="dcterms:W3CDTF">2014-08-28T05:44:33Z</dcterms:created>
  <dcterms:modified xsi:type="dcterms:W3CDTF">2026-03-23T02:01:17Z</dcterms:modified>
</cp:coreProperties>
</file>